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lgemeiner Teil" sheetId="1" r:id="rId1"/>
    <sheet name="Hauptteil und Wahlteile" sheetId="2" r:id="rId2"/>
    <sheet name="Gesamt" sheetId="3" r:id="rId3"/>
    <sheet name="Zensurenspiegel" sheetId="4" r:id="rId4"/>
    <sheet name="Schutzkennwort" sheetId="5" r:id="rId5"/>
  </sheets>
  <definedNames/>
  <calcPr fullCalcOnLoad="1"/>
</workbook>
</file>

<file path=xl/sharedStrings.xml><?xml version="1.0" encoding="utf-8"?>
<sst xmlns="http://schemas.openxmlformats.org/spreadsheetml/2006/main" count="156" uniqueCount="78">
  <si>
    <t>A l l g e m e i n e r   T e i l</t>
  </si>
  <si>
    <t>Nr.</t>
  </si>
  <si>
    <t>Name, Vorname</t>
  </si>
  <si>
    <t>1a</t>
  </si>
  <si>
    <t>1b</t>
  </si>
  <si>
    <t>2a</t>
  </si>
  <si>
    <t>2b</t>
  </si>
  <si>
    <t>2c</t>
  </si>
  <si>
    <t>3a</t>
  </si>
  <si>
    <t>3b</t>
  </si>
  <si>
    <t>4a</t>
  </si>
  <si>
    <t>4b</t>
  </si>
  <si>
    <t>Summe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</si>
  <si>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</si>
  <si>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</si>
  <si>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</si>
  <si>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</si>
  <si>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</si>
  <si>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</si>
  <si>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</si>
  <si>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</si>
  <si>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</si>
  <si>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</si>
  <si>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</si>
  <si>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</si>
  <si>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</si>
  <si>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</si>
  <si>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</si>
  <si>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</si>
  <si>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</si>
  <si>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</si>
  <si>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</si>
  <si>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</si>
  <si>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</si>
  <si>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</si>
  <si>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</si>
  <si>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</si>
  <si>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</si>
  <si>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</si>
  <si>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</si>
  <si>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</si>
  <si>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Durchschnittspunktzahl:</t>
  </si>
  <si>
    <t>4c</t>
  </si>
  <si>
    <t>4d</t>
  </si>
  <si>
    <t>5a</t>
  </si>
  <si>
    <t>5b</t>
  </si>
  <si>
    <t>1c</t>
  </si>
  <si>
    <t>1d</t>
  </si>
  <si>
    <t>2d</t>
  </si>
  <si>
    <t>3c</t>
  </si>
  <si>
    <t>3d</t>
  </si>
  <si>
    <t>G e s a m t e r g e b n i s</t>
  </si>
  <si>
    <t>Allgemeiner Teil</t>
  </si>
  <si>
    <t>(Prozent)
(nicht relevant)</t>
  </si>
  <si>
    <t>Note
(ohne + bzw. -)</t>
  </si>
  <si>
    <t>Durchschnittspunktzahl: / -note:</t>
  </si>
  <si>
    <t>Note</t>
  </si>
  <si>
    <t>Anzahl</t>
  </si>
  <si>
    <t>Zensuren-
durchschnitt:</t>
  </si>
  <si>
    <t>6a</t>
  </si>
  <si>
    <t>6b</t>
  </si>
  <si>
    <t>1e</t>
  </si>
  <si>
    <t>12a</t>
  </si>
  <si>
    <t>12b</t>
  </si>
  <si>
    <t>13a</t>
  </si>
  <si>
    <t>13b</t>
  </si>
  <si>
    <t>13c</t>
  </si>
  <si>
    <t>Hauptschule Klasse 10 A-Kurs   -   Zentrale Abschlussprüfung Mathematik   -   18. Mai 2010 (Haupttermin)</t>
  </si>
  <si>
    <t>H a u p t t e i l   u n d   W a h l t e i l e   1 ,   2 ,   3 ,   4</t>
  </si>
  <si>
    <t>7a</t>
  </si>
  <si>
    <t>7b</t>
  </si>
  <si>
    <t>7c</t>
  </si>
  <si>
    <t>2e</t>
  </si>
  <si>
    <t>2f</t>
  </si>
  <si>
    <t>Su.</t>
  </si>
  <si>
    <t>Hauptteil</t>
  </si>
  <si>
    <t>Wahlteile</t>
  </si>
  <si>
    <t>Kennwort zum Ausschalten des Blattschutzes: PD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</si>
</sst>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(0.0\)"/>
    <numFmt numFmtId="174" formatCode="#,##0.0\ _€"/>
  </numFmts>
  <fonts count="2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 shrinkToFit="1"/>
      <protection locked="0"/>
    </xf>
    <xf numFmtId="0" fontId="0" fillId="0" borderId="27" xfId="0" applyNumberFormat="1" applyBorder="1" applyAlignment="1" applyProtection="1">
      <alignment horizontal="center" vertical="center" shrinkToFit="1"/>
      <protection locked="0"/>
    </xf>
    <xf numFmtId="0" fontId="0" fillId="0" borderId="28" xfId="0" applyNumberForma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 shrinkToFit="1"/>
      <protection locked="0"/>
    </xf>
    <xf numFmtId="0" fontId="0" fillId="0" borderId="32" xfId="0" applyNumberFormat="1" applyBorder="1" applyAlignment="1" applyProtection="1">
      <alignment horizontal="center" vertical="center" shrinkToFit="1"/>
      <protection locked="0"/>
    </xf>
    <xf numFmtId="0" fontId="0" fillId="0" borderId="33" xfId="0" applyNumberForma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6" xfId="0" applyNumberFormat="1" applyBorder="1" applyAlignment="1" applyProtection="1">
      <alignment horizontal="center" vertical="center" shrinkToFit="1"/>
      <protection locked="0"/>
    </xf>
    <xf numFmtId="172" fontId="0" fillId="0" borderId="35" xfId="0" applyNumberFormat="1" applyBorder="1" applyAlignment="1" applyProtection="1">
      <alignment horizontal="center" vertical="center"/>
      <protection/>
    </xf>
    <xf numFmtId="172" fontId="0" fillId="0" borderId="36" xfId="0" applyNumberFormat="1" applyBorder="1" applyAlignment="1" applyProtection="1">
      <alignment horizontal="center" vertical="center"/>
      <protection/>
    </xf>
    <xf numFmtId="172" fontId="0" fillId="0" borderId="37" xfId="0" applyNumberFormat="1" applyBorder="1" applyAlignment="1" applyProtection="1">
      <alignment horizontal="center" vertical="center"/>
      <protection/>
    </xf>
    <xf numFmtId="172" fontId="0" fillId="0" borderId="38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2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39" xfId="0" applyNumberFormat="1" applyBorder="1" applyAlignment="1" applyProtection="1">
      <alignment horizontal="center" vertical="center"/>
      <protection/>
    </xf>
    <xf numFmtId="0" fontId="0" fillId="0" borderId="40" xfId="0" applyNumberForma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 horizontal="center" vertical="center"/>
      <protection/>
    </xf>
    <xf numFmtId="0" fontId="0" fillId="0" borderId="26" xfId="0" applyNumberFormat="1" applyBorder="1" applyAlignment="1" applyProtection="1">
      <alignment horizontal="center" vertical="center" shrinkToFit="1"/>
      <protection locked="0"/>
    </xf>
    <xf numFmtId="0" fontId="0" fillId="0" borderId="41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0" fillId="0" borderId="45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horizontal="center" vertical="center" shrinkToFit="1"/>
      <protection/>
    </xf>
    <xf numFmtId="0" fontId="0" fillId="0" borderId="21" xfId="0" applyNumberFormat="1" applyBorder="1" applyAlignment="1" applyProtection="1">
      <alignment horizontal="center" vertical="center" shrinkToFit="1"/>
      <protection/>
    </xf>
    <xf numFmtId="172" fontId="0" fillId="0" borderId="42" xfId="0" applyNumberForma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" vertical="center" shrinkToFit="1"/>
      <protection/>
    </xf>
    <xf numFmtId="0" fontId="0" fillId="0" borderId="19" xfId="0" applyNumberFormat="1" applyBorder="1" applyAlignment="1" applyProtection="1">
      <alignment horizontal="center" vertical="center" shrinkToFit="1"/>
      <protection/>
    </xf>
    <xf numFmtId="0" fontId="0" fillId="0" borderId="0" xfId="0" applyNumberFormat="1" applyBorder="1" applyAlignment="1" applyProtection="1">
      <alignment horizontal="center" vertical="center" shrinkToFit="1"/>
      <protection/>
    </xf>
    <xf numFmtId="172" fontId="0" fillId="0" borderId="35" xfId="0" applyNumberFormat="1" applyBorder="1" applyAlignment="1" applyProtection="1">
      <alignment horizontal="center" vertical="center" shrinkToFit="1"/>
      <protection/>
    </xf>
    <xf numFmtId="172" fontId="0" fillId="0" borderId="36" xfId="0" applyNumberFormat="1" applyBorder="1" applyAlignment="1" applyProtection="1">
      <alignment horizontal="center" vertical="center" shrinkToFit="1"/>
      <protection/>
    </xf>
    <xf numFmtId="172" fontId="0" fillId="0" borderId="46" xfId="0" applyNumberFormat="1" applyBorder="1" applyAlignment="1" applyProtection="1">
      <alignment horizontal="center" vertical="center" shrinkToFit="1"/>
      <protection/>
    </xf>
    <xf numFmtId="172" fontId="0" fillId="0" borderId="47" xfId="0" applyNumberFormat="1" applyBorder="1" applyAlignment="1" applyProtection="1">
      <alignment horizontal="center" vertical="center"/>
      <protection/>
    </xf>
    <xf numFmtId="172" fontId="0" fillId="0" borderId="37" xfId="0" applyNumberFormat="1" applyBorder="1" applyAlignment="1" applyProtection="1">
      <alignment horizontal="center" vertical="center" shrinkToFit="1"/>
      <protection/>
    </xf>
    <xf numFmtId="172" fontId="0" fillId="0" borderId="48" xfId="0" applyNumberFormat="1" applyBorder="1" applyAlignment="1" applyProtection="1">
      <alignment horizontal="center" vertical="center" shrinkToFit="1"/>
      <protection/>
    </xf>
    <xf numFmtId="172" fontId="0" fillId="0" borderId="49" xfId="0" applyNumberFormat="1" applyBorder="1" applyAlignment="1" applyProtection="1">
      <alignment horizontal="center" vertical="center" shrinkToFit="1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3" fontId="0" fillId="0" borderId="52" xfId="0" applyNumberForma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173" fontId="0" fillId="0" borderId="54" xfId="0" applyNumberForma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173" fontId="0" fillId="0" borderId="55" xfId="0" applyNumberForma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173" fontId="0" fillId="0" borderId="57" xfId="0" applyNumberForma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172" fontId="0" fillId="0" borderId="46" xfId="0" applyNumberFormat="1" applyBorder="1" applyAlignment="1" applyProtection="1">
      <alignment horizontal="center" vertical="center"/>
      <protection/>
    </xf>
    <xf numFmtId="173" fontId="0" fillId="0" borderId="49" xfId="0" applyNumberFormat="1" applyBorder="1" applyAlignment="1" applyProtection="1">
      <alignment horizontal="center" vertical="center"/>
      <protection/>
    </xf>
    <xf numFmtId="172" fontId="3" fillId="0" borderId="47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2" fontId="4" fillId="0" borderId="4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72" fontId="0" fillId="0" borderId="40" xfId="0" applyNumberForma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0" xfId="53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24" fillId="0" borderId="0" xfId="53" applyFont="1" applyAlignment="1" applyProtection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uswertung RS 10 Erster Termin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0">
    <dxf>
      <font>
        <b val="0"/>
        <color indexed="9"/>
      </font>
    </dxf>
    <dxf>
      <font>
        <b val="0"/>
        <color indexed="10"/>
      </font>
    </dxf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A1" sqref="A1:X1"/>
    </sheetView>
  </sheetViews>
  <sheetFormatPr defaultColWidth="11.421875" defaultRowHeight="12.75"/>
  <cols>
    <col min="1" max="1" width="4.7109375" style="1" customWidth="1"/>
    <col min="2" max="2" width="25.7109375" style="1" customWidth="1"/>
    <col min="3" max="11" width="4.7109375" style="1" customWidth="1"/>
    <col min="12" max="12" width="4.7109375" style="2" customWidth="1"/>
    <col min="13" max="13" width="4.7109375" style="1" customWidth="1"/>
    <col min="14" max="14" width="4.7109375" style="3" customWidth="1"/>
    <col min="15" max="15" width="4.7109375" style="2" customWidth="1"/>
    <col min="16" max="16" width="4.7109375" style="1" customWidth="1"/>
    <col min="17" max="17" width="4.7109375" style="2" customWidth="1"/>
    <col min="18" max="23" width="4.7109375" style="1" customWidth="1"/>
    <col min="24" max="24" width="8.7109375" style="1" customWidth="1"/>
    <col min="25" max="16384" width="11.421875" style="1" customWidth="1"/>
  </cols>
  <sheetData>
    <row r="1" spans="1:24" ht="19.5" customHeight="1">
      <c r="A1" s="115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ht="13.5" customHeight="1"/>
    <row r="3" spans="1:24" ht="13.5" thickBot="1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ht="15.75" customHeight="1" thickBot="1">
      <c r="A4" s="117" t="s">
        <v>1</v>
      </c>
      <c r="B4" s="118" t="s">
        <v>2</v>
      </c>
      <c r="C4" s="4" t="s">
        <v>3</v>
      </c>
      <c r="D4" s="5" t="s">
        <v>4</v>
      </c>
      <c r="E4" s="110" t="s">
        <v>46</v>
      </c>
      <c r="F4" s="110" t="s">
        <v>47</v>
      </c>
      <c r="G4" s="110" t="s">
        <v>61</v>
      </c>
      <c r="H4" s="110">
        <v>2</v>
      </c>
      <c r="I4" s="5">
        <v>3</v>
      </c>
      <c r="J4" s="110" t="s">
        <v>10</v>
      </c>
      <c r="K4" s="110" t="s">
        <v>11</v>
      </c>
      <c r="L4" s="6">
        <v>5</v>
      </c>
      <c r="M4" s="6">
        <v>6</v>
      </c>
      <c r="N4" s="6">
        <v>7</v>
      </c>
      <c r="O4" s="5">
        <v>8</v>
      </c>
      <c r="P4" s="5">
        <v>9</v>
      </c>
      <c r="Q4" s="5">
        <v>10</v>
      </c>
      <c r="R4" s="5">
        <v>11</v>
      </c>
      <c r="S4" s="110" t="s">
        <v>62</v>
      </c>
      <c r="T4" s="110" t="s">
        <v>63</v>
      </c>
      <c r="U4" s="110" t="s">
        <v>64</v>
      </c>
      <c r="V4" s="110" t="s">
        <v>65</v>
      </c>
      <c r="W4" s="7" t="s">
        <v>66</v>
      </c>
      <c r="X4" s="8" t="s">
        <v>12</v>
      </c>
    </row>
    <row r="5" spans="1:24" ht="15.75" customHeight="1" thickBot="1">
      <c r="A5" s="117"/>
      <c r="B5" s="118"/>
      <c r="C5" s="9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2</v>
      </c>
      <c r="M5" s="10">
        <v>3</v>
      </c>
      <c r="N5" s="10">
        <v>3</v>
      </c>
      <c r="O5" s="10">
        <v>1</v>
      </c>
      <c r="P5" s="10">
        <v>1</v>
      </c>
      <c r="Q5" s="10">
        <v>3</v>
      </c>
      <c r="R5" s="10">
        <v>1</v>
      </c>
      <c r="S5" s="10">
        <v>1</v>
      </c>
      <c r="T5" s="10">
        <v>1</v>
      </c>
      <c r="U5" s="10">
        <v>1</v>
      </c>
      <c r="V5" s="10">
        <v>1</v>
      </c>
      <c r="W5" s="11">
        <v>1</v>
      </c>
      <c r="X5" s="12">
        <f>SUM(C5:W5)</f>
        <v>28</v>
      </c>
    </row>
    <row r="6" spans="1:24" ht="4.5" customHeight="1" thickBot="1">
      <c r="A6" s="13"/>
      <c r="B6" s="14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8"/>
    </row>
    <row r="7" spans="1:24" ht="15.75" customHeight="1">
      <c r="A7" s="19" t="s">
        <v>13</v>
      </c>
      <c r="B7" s="105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8">
        <f>IF(COUNTBLANK(C7:W7)&lt;21,SUM(C7:W7),"")</f>
      </c>
    </row>
    <row r="8" spans="1:24" ht="15.75" customHeight="1">
      <c r="A8" s="24" t="s">
        <v>14</v>
      </c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9">
        <f aca="true" t="shared" si="0" ref="X8:X34">IF(COUNTBLANK(C8:W8)&lt;21,SUM(C8:W8),"")</f>
      </c>
    </row>
    <row r="9" spans="1:24" ht="15.75" customHeight="1">
      <c r="A9" s="24" t="s">
        <v>15</v>
      </c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8"/>
      <c r="X9" s="29">
        <f t="shared" si="0"/>
      </c>
    </row>
    <row r="10" spans="1:24" ht="15.75" customHeight="1">
      <c r="A10" s="24" t="s">
        <v>16</v>
      </c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29">
        <f t="shared" si="0"/>
      </c>
    </row>
    <row r="11" spans="1:24" ht="15.75" customHeight="1" thickBot="1">
      <c r="A11" s="9" t="s">
        <v>17</v>
      </c>
      <c r="B11" s="109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12">
        <f t="shared" si="0"/>
      </c>
    </row>
    <row r="12" spans="1:24" ht="15.75" customHeight="1">
      <c r="A12" s="34" t="s">
        <v>18</v>
      </c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  <c r="X12" s="35">
        <f t="shared" si="0"/>
      </c>
    </row>
    <row r="13" spans="1:24" ht="15.75" customHeight="1">
      <c r="A13" s="24" t="s">
        <v>19</v>
      </c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29">
        <f t="shared" si="0"/>
      </c>
    </row>
    <row r="14" spans="1:24" ht="15.75" customHeight="1">
      <c r="A14" s="24" t="s">
        <v>20</v>
      </c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9">
        <f t="shared" si="0"/>
      </c>
    </row>
    <row r="15" spans="1:24" ht="15.75" customHeight="1">
      <c r="A15" s="24" t="s">
        <v>21</v>
      </c>
      <c r="B15" s="2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29">
        <f t="shared" si="0"/>
      </c>
    </row>
    <row r="16" spans="1:24" ht="15.75" customHeight="1" thickBot="1">
      <c r="A16" s="9" t="s">
        <v>22</v>
      </c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/>
      <c r="X16" s="12">
        <f t="shared" si="0"/>
      </c>
    </row>
    <row r="17" spans="1:24" ht="15.75" customHeight="1">
      <c r="A17" s="34" t="s">
        <v>23</v>
      </c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  <c r="X17" s="35">
        <f t="shared" si="0"/>
      </c>
    </row>
    <row r="18" spans="1:24" ht="15.75" customHeight="1">
      <c r="A18" s="24" t="s">
        <v>24</v>
      </c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  <c r="X18" s="29">
        <f t="shared" si="0"/>
      </c>
    </row>
    <row r="19" spans="1:24" ht="15.75" customHeight="1">
      <c r="A19" s="24" t="s">
        <v>25</v>
      </c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29">
        <f t="shared" si="0"/>
      </c>
    </row>
    <row r="20" spans="1:24" ht="15.75" customHeight="1">
      <c r="A20" s="24" t="s">
        <v>26</v>
      </c>
      <c r="B20" s="25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8"/>
      <c r="X20" s="29">
        <f t="shared" si="0"/>
      </c>
    </row>
    <row r="21" spans="1:24" ht="15.75" customHeight="1" thickBot="1">
      <c r="A21" s="9" t="s">
        <v>27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12">
        <f t="shared" si="0"/>
      </c>
    </row>
    <row r="22" spans="1:24" ht="15.75" customHeight="1">
      <c r="A22" s="34" t="s">
        <v>28</v>
      </c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35">
        <f t="shared" si="0"/>
      </c>
    </row>
    <row r="23" spans="1:24" ht="15.75" customHeight="1">
      <c r="A23" s="24" t="s">
        <v>29</v>
      </c>
      <c r="B23" s="25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  <c r="X23" s="29">
        <f t="shared" si="0"/>
      </c>
    </row>
    <row r="24" spans="1:24" ht="15.75" customHeight="1">
      <c r="A24" s="24" t="s">
        <v>30</v>
      </c>
      <c r="B24" s="25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29">
        <f t="shared" si="0"/>
      </c>
    </row>
    <row r="25" spans="1:24" ht="15.75" customHeight="1">
      <c r="A25" s="24" t="s">
        <v>31</v>
      </c>
      <c r="B25" s="25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8"/>
      <c r="X25" s="29">
        <f t="shared" si="0"/>
      </c>
    </row>
    <row r="26" spans="1:24" ht="15.75" customHeight="1" thickBot="1">
      <c r="A26" s="9" t="s">
        <v>32</v>
      </c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12">
        <f t="shared" si="0"/>
      </c>
    </row>
    <row r="27" spans="1:24" ht="15.75" customHeight="1">
      <c r="A27" s="34" t="s">
        <v>33</v>
      </c>
      <c r="B27" s="20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35">
        <f t="shared" si="0"/>
      </c>
    </row>
    <row r="28" spans="1:24" ht="15.75" customHeight="1">
      <c r="A28" s="24" t="s">
        <v>34</v>
      </c>
      <c r="B28" s="25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29">
        <f t="shared" si="0"/>
      </c>
    </row>
    <row r="29" spans="1:24" ht="15.75" customHeight="1">
      <c r="A29" s="24" t="s">
        <v>35</v>
      </c>
      <c r="B29" s="25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29">
        <f t="shared" si="0"/>
      </c>
    </row>
    <row r="30" spans="1:24" ht="15.75" customHeight="1">
      <c r="A30" s="24" t="s">
        <v>36</v>
      </c>
      <c r="B30" s="25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29">
        <f t="shared" si="0"/>
      </c>
    </row>
    <row r="31" spans="1:24" ht="15.75" customHeight="1" thickBot="1">
      <c r="A31" s="9" t="s">
        <v>37</v>
      </c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12">
        <f t="shared" si="0"/>
      </c>
    </row>
    <row r="32" spans="1:24" ht="15.75" customHeight="1">
      <c r="A32" s="34" t="s">
        <v>38</v>
      </c>
      <c r="B32" s="20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3"/>
      <c r="X32" s="35">
        <f t="shared" si="0"/>
      </c>
    </row>
    <row r="33" spans="1:24" ht="15.75" customHeight="1">
      <c r="A33" s="24" t="s">
        <v>39</v>
      </c>
      <c r="B33" s="25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/>
      <c r="X33" s="29">
        <f t="shared" si="0"/>
      </c>
    </row>
    <row r="34" spans="1:24" ht="15.75" customHeight="1" thickBot="1">
      <c r="A34" s="9" t="s">
        <v>40</v>
      </c>
      <c r="B34" s="30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12">
        <f t="shared" si="0"/>
      </c>
    </row>
    <row r="35" spans="1:24" ht="4.5" customHeight="1" thickBot="1">
      <c r="A35" s="13"/>
      <c r="B35" s="14"/>
      <c r="C35" s="1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/>
      <c r="X35" s="18"/>
    </row>
    <row r="36" spans="1:24" ht="15.75" customHeight="1" thickBot="1">
      <c r="A36" s="114" t="s">
        <v>41</v>
      </c>
      <c r="B36" s="114"/>
      <c r="C36" s="39">
        <f aca="true" t="shared" si="1" ref="C36:W36">IF(COUNTBLANK(C7:C34)&lt;28,AVERAGE(C7:C34),"")</f>
      </c>
      <c r="D36" s="40">
        <f t="shared" si="1"/>
      </c>
      <c r="E36" s="40">
        <f t="shared" si="1"/>
      </c>
      <c r="F36" s="40">
        <f t="shared" si="1"/>
      </c>
      <c r="G36" s="40">
        <f t="shared" si="1"/>
      </c>
      <c r="H36" s="40">
        <f t="shared" si="1"/>
      </c>
      <c r="I36" s="40">
        <f t="shared" si="1"/>
      </c>
      <c r="J36" s="40">
        <f t="shared" si="1"/>
      </c>
      <c r="K36" s="40">
        <f t="shared" si="1"/>
      </c>
      <c r="L36" s="40">
        <f t="shared" si="1"/>
      </c>
      <c r="M36" s="40">
        <f t="shared" si="1"/>
      </c>
      <c r="N36" s="40">
        <f t="shared" si="1"/>
      </c>
      <c r="O36" s="40">
        <f t="shared" si="1"/>
      </c>
      <c r="P36" s="40">
        <f t="shared" si="1"/>
      </c>
      <c r="Q36" s="40">
        <f t="shared" si="1"/>
      </c>
      <c r="R36" s="40">
        <f t="shared" si="1"/>
      </c>
      <c r="S36" s="40">
        <f t="shared" si="1"/>
      </c>
      <c r="T36" s="40">
        <f t="shared" si="1"/>
      </c>
      <c r="U36" s="40">
        <f>IF(COUNTBLANK(U7:U34)&lt;28,AVERAGE(U7:U34),"")</f>
      </c>
      <c r="V36" s="40">
        <f>IF(COUNTBLANK(V7:V34)&lt;28,AVERAGE(V7:V34),"")</f>
      </c>
      <c r="W36" s="41">
        <f t="shared" si="1"/>
      </c>
      <c r="X36" s="42">
        <f>IF(COUNTBLANK(C7:W34)&lt;588,AVERAGE(X7:X34),"")</f>
      </c>
    </row>
  </sheetData>
  <sheetProtection password="CFF9" sheet="1"/>
  <mergeCells count="5">
    <mergeCell ref="A36:B36"/>
    <mergeCell ref="A1:X1"/>
    <mergeCell ref="A3:X3"/>
    <mergeCell ref="A4:A5"/>
    <mergeCell ref="B4:B5"/>
  </mergeCells>
  <conditionalFormatting sqref="C7:W34">
    <cfRule type="cellIs" priority="1" dxfId="6" operator="greaterThan" stopIfTrue="1">
      <formula>C$5</formula>
    </cfRule>
    <cfRule type="cellIs" priority="2" dxfId="5" operator="equal" stopIfTrue="1">
      <formula>C$5</formula>
    </cfRule>
    <cfRule type="cellIs" priority="3" dxfId="4" operator="greaterThan" stopIfTrue="1">
      <formula>0</formula>
    </cfRule>
  </conditionalFormatting>
  <printOptions horizontalCentered="1"/>
  <pageMargins left="0.3541666666666667" right="0.3541666666666667" top="0.3541666666666667" bottom="0.354166666666666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workbookViewId="0" topLeftCell="A1">
      <selection activeCell="A1" sqref="A1:AN1"/>
    </sheetView>
  </sheetViews>
  <sheetFormatPr defaultColWidth="11.421875" defaultRowHeight="12.75"/>
  <cols>
    <col min="1" max="1" width="4.7109375" style="1" customWidth="1"/>
    <col min="2" max="2" width="25.7109375" style="1" customWidth="1"/>
    <col min="3" max="8" width="2.7109375" style="1" customWidth="1"/>
    <col min="9" max="9" width="2.7109375" style="2" customWidth="1"/>
    <col min="10" max="10" width="2.7109375" style="1" customWidth="1"/>
    <col min="11" max="11" width="2.7109375" style="3" customWidth="1"/>
    <col min="12" max="12" width="2.7109375" style="2" customWidth="1"/>
    <col min="13" max="18" width="2.7109375" style="1" customWidth="1"/>
    <col min="19" max="19" width="2.7109375" style="2" customWidth="1"/>
    <col min="20" max="20" width="5.7109375" style="1" customWidth="1"/>
    <col min="21" max="39" width="2.7109375" style="2" customWidth="1"/>
    <col min="40" max="40" width="5.7109375" style="1" customWidth="1"/>
    <col min="41" max="16384" width="11.421875" style="1" customWidth="1"/>
  </cols>
  <sheetData>
    <row r="1" spans="1:40" ht="19.5" customHeight="1">
      <c r="A1" s="115" t="str">
        <f>'Allgemeiner Teil'!$A$1</f>
        <v>Hauptschule Klasse 10 A-Kurs   -   Zentrale Abschlussprüfung Mathematik   -   18. Mai 2010 (Haupttermin)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</row>
    <row r="2" ht="13.5" customHeight="1"/>
    <row r="3" spans="1:40" ht="13.5" thickBot="1">
      <c r="A3" s="116" t="s">
        <v>68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5.75" customHeight="1" thickBot="1">
      <c r="A4" s="117" t="s">
        <v>1</v>
      </c>
      <c r="B4" s="118" t="s">
        <v>2</v>
      </c>
      <c r="C4" s="19" t="s">
        <v>3</v>
      </c>
      <c r="D4" s="62" t="s">
        <v>4</v>
      </c>
      <c r="E4" s="62" t="s">
        <v>5</v>
      </c>
      <c r="F4" s="62" t="s">
        <v>6</v>
      </c>
      <c r="G4" s="62" t="s">
        <v>7</v>
      </c>
      <c r="H4" s="62" t="s">
        <v>8</v>
      </c>
      <c r="I4" s="106" t="s">
        <v>9</v>
      </c>
      <c r="J4" s="107" t="s">
        <v>49</v>
      </c>
      <c r="K4" s="6">
        <v>4</v>
      </c>
      <c r="L4" s="62" t="s">
        <v>44</v>
      </c>
      <c r="M4" s="62" t="s">
        <v>45</v>
      </c>
      <c r="N4" s="62" t="s">
        <v>59</v>
      </c>
      <c r="O4" s="62" t="s">
        <v>60</v>
      </c>
      <c r="P4" s="62" t="s">
        <v>69</v>
      </c>
      <c r="Q4" s="62" t="s">
        <v>70</v>
      </c>
      <c r="R4" s="62" t="s">
        <v>71</v>
      </c>
      <c r="S4" s="62">
        <v>8</v>
      </c>
      <c r="T4" s="112" t="s">
        <v>74</v>
      </c>
      <c r="U4" s="19" t="s">
        <v>3</v>
      </c>
      <c r="V4" s="43" t="s">
        <v>4</v>
      </c>
      <c r="W4" s="62" t="s">
        <v>46</v>
      </c>
      <c r="X4" s="62" t="s">
        <v>47</v>
      </c>
      <c r="Y4" s="63" t="s">
        <v>61</v>
      </c>
      <c r="Z4" s="45" t="s">
        <v>5</v>
      </c>
      <c r="AA4" s="45" t="s">
        <v>6</v>
      </c>
      <c r="AB4" s="111" t="s">
        <v>7</v>
      </c>
      <c r="AC4" s="111" t="s">
        <v>48</v>
      </c>
      <c r="AD4" s="111" t="s">
        <v>72</v>
      </c>
      <c r="AE4" s="63" t="s">
        <v>73</v>
      </c>
      <c r="AF4" s="45" t="s">
        <v>8</v>
      </c>
      <c r="AG4" s="45" t="s">
        <v>9</v>
      </c>
      <c r="AH4" s="45" t="s">
        <v>49</v>
      </c>
      <c r="AI4" s="46" t="s">
        <v>50</v>
      </c>
      <c r="AJ4" s="47" t="s">
        <v>10</v>
      </c>
      <c r="AK4" s="47" t="s">
        <v>11</v>
      </c>
      <c r="AL4" s="108" t="s">
        <v>42</v>
      </c>
      <c r="AM4" s="62" t="s">
        <v>43</v>
      </c>
      <c r="AN4" s="112" t="s">
        <v>74</v>
      </c>
    </row>
    <row r="5" spans="1:40" ht="15.75" customHeight="1" thickBot="1">
      <c r="A5" s="117"/>
      <c r="B5" s="118"/>
      <c r="C5" s="9">
        <v>1</v>
      </c>
      <c r="D5" s="10">
        <v>4</v>
      </c>
      <c r="E5" s="10">
        <v>1</v>
      </c>
      <c r="F5" s="10">
        <v>2</v>
      </c>
      <c r="G5" s="10">
        <v>4</v>
      </c>
      <c r="H5" s="10">
        <v>2</v>
      </c>
      <c r="I5" s="10">
        <v>1</v>
      </c>
      <c r="J5" s="10">
        <v>2</v>
      </c>
      <c r="K5" s="10">
        <v>3</v>
      </c>
      <c r="L5" s="10">
        <v>2</v>
      </c>
      <c r="M5" s="10">
        <v>1</v>
      </c>
      <c r="N5" s="10">
        <v>2</v>
      </c>
      <c r="O5" s="10">
        <v>3</v>
      </c>
      <c r="P5" s="10">
        <v>1</v>
      </c>
      <c r="Q5" s="10">
        <v>2</v>
      </c>
      <c r="R5" s="10">
        <v>3</v>
      </c>
      <c r="S5" s="10">
        <v>2</v>
      </c>
      <c r="T5" s="48">
        <f>SUM(C5:S5)</f>
        <v>36</v>
      </c>
      <c r="U5" s="9">
        <v>1</v>
      </c>
      <c r="V5" s="10">
        <v>3</v>
      </c>
      <c r="W5" s="10">
        <v>1</v>
      </c>
      <c r="X5" s="10">
        <v>2</v>
      </c>
      <c r="Y5" s="11">
        <v>3</v>
      </c>
      <c r="Z5" s="49">
        <v>1</v>
      </c>
      <c r="AA5" s="49">
        <v>1</v>
      </c>
      <c r="AB5" s="49">
        <v>3</v>
      </c>
      <c r="AC5" s="49">
        <v>2</v>
      </c>
      <c r="AD5" s="49">
        <v>1</v>
      </c>
      <c r="AE5" s="11">
        <v>2</v>
      </c>
      <c r="AF5" s="49">
        <v>1</v>
      </c>
      <c r="AG5" s="49">
        <v>4</v>
      </c>
      <c r="AH5" s="49">
        <v>2</v>
      </c>
      <c r="AI5" s="11">
        <v>3</v>
      </c>
      <c r="AJ5" s="49">
        <v>2</v>
      </c>
      <c r="AK5" s="49">
        <v>4</v>
      </c>
      <c r="AL5" s="49">
        <v>2</v>
      </c>
      <c r="AM5" s="10">
        <v>2</v>
      </c>
      <c r="AN5" s="48">
        <v>20</v>
      </c>
    </row>
    <row r="6" spans="1:40" ht="4.5" customHeight="1" thickBot="1">
      <c r="A6" s="13"/>
      <c r="B6" s="14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50"/>
      <c r="U6" s="13"/>
      <c r="V6" s="16"/>
      <c r="W6" s="16"/>
      <c r="X6" s="16"/>
      <c r="Y6" s="17"/>
      <c r="Z6" s="14"/>
      <c r="AA6" s="14"/>
      <c r="AB6" s="14"/>
      <c r="AC6" s="14"/>
      <c r="AD6" s="14"/>
      <c r="AE6" s="17"/>
      <c r="AF6" s="14"/>
      <c r="AG6" s="14"/>
      <c r="AH6" s="14"/>
      <c r="AI6" s="17"/>
      <c r="AJ6" s="14"/>
      <c r="AK6" s="14"/>
      <c r="AL6" s="14"/>
      <c r="AM6" s="16"/>
      <c r="AN6" s="50"/>
    </row>
    <row r="7" spans="1:40" ht="15.75" customHeight="1">
      <c r="A7" s="19" t="s">
        <v>13</v>
      </c>
      <c r="B7" s="51">
        <f>'Allgemeiner Teil'!B7</f>
        <v>0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52">
        <f>IF(COUNTBLANK(C7:S7)&lt;17,SUM(C7:S7),"")</f>
      </c>
      <c r="U7" s="21"/>
      <c r="V7" s="22"/>
      <c r="W7" s="22"/>
      <c r="X7" s="22"/>
      <c r="Y7" s="23"/>
      <c r="Z7" s="53"/>
      <c r="AA7" s="53"/>
      <c r="AB7" s="53"/>
      <c r="AC7" s="53"/>
      <c r="AD7" s="53"/>
      <c r="AE7" s="23"/>
      <c r="AF7" s="53"/>
      <c r="AG7" s="53"/>
      <c r="AH7" s="53"/>
      <c r="AI7" s="23"/>
      <c r="AJ7" s="53"/>
      <c r="AK7" s="53"/>
      <c r="AL7" s="53"/>
      <c r="AM7" s="22"/>
      <c r="AN7" s="52">
        <f>IF(COUNTBLANK(U7:AM7)&lt;19,SUM(U7:AM7),"")</f>
      </c>
    </row>
    <row r="8" spans="1:40" ht="15.75" customHeight="1">
      <c r="A8" s="24" t="s">
        <v>14</v>
      </c>
      <c r="B8" s="54">
        <f>'Allgemeiner Teil'!B8</f>
        <v>0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55">
        <f aca="true" t="shared" si="0" ref="T8:T34">IF(COUNTBLANK(C8:S8)&lt;17,SUM(C8:S8),"")</f>
      </c>
      <c r="U8" s="26"/>
      <c r="V8" s="27"/>
      <c r="W8" s="27"/>
      <c r="X8" s="27"/>
      <c r="Y8" s="28"/>
      <c r="Z8" s="56"/>
      <c r="AA8" s="56"/>
      <c r="AB8" s="56"/>
      <c r="AC8" s="56"/>
      <c r="AD8" s="56"/>
      <c r="AE8" s="28"/>
      <c r="AF8" s="56"/>
      <c r="AG8" s="56"/>
      <c r="AH8" s="56"/>
      <c r="AI8" s="28"/>
      <c r="AJ8" s="56"/>
      <c r="AK8" s="56"/>
      <c r="AL8" s="56"/>
      <c r="AM8" s="27"/>
      <c r="AN8" s="55">
        <f aca="true" t="shared" si="1" ref="AN8:AN34">IF(COUNTBLANK(U8:AM8)&lt;19,SUM(U8:AM8),"")</f>
      </c>
    </row>
    <row r="9" spans="1:40" ht="15.75" customHeight="1">
      <c r="A9" s="24" t="s">
        <v>15</v>
      </c>
      <c r="B9" s="54">
        <f>'Allgemeiner Teil'!B9</f>
        <v>0</v>
      </c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55">
        <f t="shared" si="0"/>
      </c>
      <c r="U9" s="26"/>
      <c r="V9" s="27"/>
      <c r="W9" s="27"/>
      <c r="X9" s="27"/>
      <c r="Y9" s="28"/>
      <c r="Z9" s="56"/>
      <c r="AA9" s="56"/>
      <c r="AB9" s="56"/>
      <c r="AC9" s="56"/>
      <c r="AD9" s="56"/>
      <c r="AE9" s="28"/>
      <c r="AF9" s="56"/>
      <c r="AG9" s="56"/>
      <c r="AH9" s="56"/>
      <c r="AI9" s="28"/>
      <c r="AJ9" s="56"/>
      <c r="AK9" s="56"/>
      <c r="AL9" s="56"/>
      <c r="AM9" s="27"/>
      <c r="AN9" s="55">
        <f t="shared" si="1"/>
      </c>
    </row>
    <row r="10" spans="1:40" ht="15.75" customHeight="1">
      <c r="A10" s="24" t="s">
        <v>16</v>
      </c>
      <c r="B10" s="54">
        <f>'Allgemeiner Teil'!B10</f>
        <v>0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55">
        <f t="shared" si="0"/>
      </c>
      <c r="U10" s="26"/>
      <c r="V10" s="27"/>
      <c r="W10" s="27"/>
      <c r="X10" s="27"/>
      <c r="Y10" s="28"/>
      <c r="Z10" s="56"/>
      <c r="AA10" s="56"/>
      <c r="AB10" s="56"/>
      <c r="AC10" s="56"/>
      <c r="AD10" s="56"/>
      <c r="AE10" s="28"/>
      <c r="AF10" s="56"/>
      <c r="AG10" s="56"/>
      <c r="AH10" s="56"/>
      <c r="AI10" s="28"/>
      <c r="AJ10" s="56"/>
      <c r="AK10" s="56"/>
      <c r="AL10" s="56"/>
      <c r="AM10" s="27"/>
      <c r="AN10" s="55">
        <f t="shared" si="1"/>
      </c>
    </row>
    <row r="11" spans="1:40" ht="15.75" customHeight="1" thickBot="1">
      <c r="A11" s="9" t="s">
        <v>17</v>
      </c>
      <c r="B11" s="10">
        <f>'Allgemeiner Teil'!B11</f>
        <v>0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57">
        <f t="shared" si="0"/>
      </c>
      <c r="U11" s="36"/>
      <c r="V11" s="37"/>
      <c r="W11" s="37"/>
      <c r="X11" s="37"/>
      <c r="Y11" s="38"/>
      <c r="Z11" s="58"/>
      <c r="AA11" s="58"/>
      <c r="AB11" s="58"/>
      <c r="AC11" s="58"/>
      <c r="AD11" s="58"/>
      <c r="AE11" s="38"/>
      <c r="AF11" s="58"/>
      <c r="AG11" s="58"/>
      <c r="AH11" s="58"/>
      <c r="AI11" s="38"/>
      <c r="AJ11" s="58"/>
      <c r="AK11" s="58"/>
      <c r="AL11" s="58"/>
      <c r="AM11" s="37"/>
      <c r="AN11" s="57">
        <f t="shared" si="1"/>
      </c>
    </row>
    <row r="12" spans="1:40" ht="15.75" customHeight="1">
      <c r="A12" s="34" t="s">
        <v>18</v>
      </c>
      <c r="B12" s="59">
        <f>'Allgemeiner Teil'!B12</f>
        <v>0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60">
        <f t="shared" si="0"/>
      </c>
      <c r="U12" s="31"/>
      <c r="V12" s="32"/>
      <c r="W12" s="32"/>
      <c r="X12" s="32"/>
      <c r="Y12" s="33"/>
      <c r="Z12" s="61"/>
      <c r="AA12" s="61"/>
      <c r="AB12" s="61"/>
      <c r="AC12" s="61"/>
      <c r="AD12" s="61"/>
      <c r="AE12" s="33"/>
      <c r="AF12" s="61"/>
      <c r="AG12" s="61"/>
      <c r="AH12" s="61"/>
      <c r="AI12" s="33"/>
      <c r="AJ12" s="61"/>
      <c r="AK12" s="61"/>
      <c r="AL12" s="61"/>
      <c r="AM12" s="32"/>
      <c r="AN12" s="60">
        <f t="shared" si="1"/>
      </c>
    </row>
    <row r="13" spans="1:40" ht="15.75" customHeight="1">
      <c r="A13" s="24" t="s">
        <v>19</v>
      </c>
      <c r="B13" s="54">
        <f>'Allgemeiner Teil'!B13</f>
        <v>0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55">
        <f t="shared" si="0"/>
      </c>
      <c r="U13" s="26"/>
      <c r="V13" s="27"/>
      <c r="W13" s="27"/>
      <c r="X13" s="27"/>
      <c r="Y13" s="28"/>
      <c r="Z13" s="56"/>
      <c r="AA13" s="56"/>
      <c r="AB13" s="56"/>
      <c r="AC13" s="56"/>
      <c r="AD13" s="56"/>
      <c r="AE13" s="28"/>
      <c r="AF13" s="56"/>
      <c r="AG13" s="56"/>
      <c r="AH13" s="56"/>
      <c r="AI13" s="28"/>
      <c r="AJ13" s="56"/>
      <c r="AK13" s="56"/>
      <c r="AL13" s="56"/>
      <c r="AM13" s="27"/>
      <c r="AN13" s="55">
        <f t="shared" si="1"/>
      </c>
    </row>
    <row r="14" spans="1:40" ht="15.75" customHeight="1">
      <c r="A14" s="24" t="s">
        <v>20</v>
      </c>
      <c r="B14" s="54">
        <f>'Allgemeiner Teil'!B14</f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5">
        <f t="shared" si="0"/>
      </c>
      <c r="U14" s="26"/>
      <c r="V14" s="27"/>
      <c r="W14" s="27"/>
      <c r="X14" s="27"/>
      <c r="Y14" s="28"/>
      <c r="Z14" s="56"/>
      <c r="AA14" s="56"/>
      <c r="AB14" s="56"/>
      <c r="AC14" s="56"/>
      <c r="AD14" s="56"/>
      <c r="AE14" s="28"/>
      <c r="AF14" s="56"/>
      <c r="AG14" s="56"/>
      <c r="AH14" s="56"/>
      <c r="AI14" s="28"/>
      <c r="AJ14" s="56"/>
      <c r="AK14" s="56"/>
      <c r="AL14" s="56"/>
      <c r="AM14" s="27"/>
      <c r="AN14" s="55">
        <f t="shared" si="1"/>
      </c>
    </row>
    <row r="15" spans="1:40" ht="15.75" customHeight="1">
      <c r="A15" s="24" t="s">
        <v>21</v>
      </c>
      <c r="B15" s="54">
        <f>'Allgemeiner Teil'!B15</f>
        <v>0</v>
      </c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5">
        <f t="shared" si="0"/>
      </c>
      <c r="U15" s="26"/>
      <c r="V15" s="27"/>
      <c r="W15" s="27"/>
      <c r="X15" s="27"/>
      <c r="Y15" s="28"/>
      <c r="Z15" s="56"/>
      <c r="AA15" s="56"/>
      <c r="AB15" s="56"/>
      <c r="AC15" s="56"/>
      <c r="AD15" s="56"/>
      <c r="AE15" s="28"/>
      <c r="AF15" s="56"/>
      <c r="AG15" s="56"/>
      <c r="AH15" s="56"/>
      <c r="AI15" s="28"/>
      <c r="AJ15" s="56"/>
      <c r="AK15" s="56"/>
      <c r="AL15" s="56"/>
      <c r="AM15" s="27"/>
      <c r="AN15" s="55">
        <f t="shared" si="1"/>
      </c>
    </row>
    <row r="16" spans="1:40" ht="15.75" customHeight="1" thickBot="1">
      <c r="A16" s="9" t="s">
        <v>22</v>
      </c>
      <c r="B16" s="10">
        <f>'Allgemeiner Teil'!B16</f>
        <v>0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57">
        <f t="shared" si="0"/>
      </c>
      <c r="U16" s="36"/>
      <c r="V16" s="37"/>
      <c r="W16" s="37"/>
      <c r="X16" s="37"/>
      <c r="Y16" s="38"/>
      <c r="Z16" s="58"/>
      <c r="AA16" s="58"/>
      <c r="AB16" s="58"/>
      <c r="AC16" s="58"/>
      <c r="AD16" s="58"/>
      <c r="AE16" s="38"/>
      <c r="AF16" s="58"/>
      <c r="AG16" s="58"/>
      <c r="AH16" s="58"/>
      <c r="AI16" s="38"/>
      <c r="AJ16" s="58"/>
      <c r="AK16" s="58"/>
      <c r="AL16" s="58"/>
      <c r="AM16" s="37"/>
      <c r="AN16" s="57">
        <f t="shared" si="1"/>
      </c>
    </row>
    <row r="17" spans="1:40" ht="15.75" customHeight="1">
      <c r="A17" s="34" t="s">
        <v>23</v>
      </c>
      <c r="B17" s="59">
        <f>'Allgemeiner Teil'!B17</f>
        <v>0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60">
        <f t="shared" si="0"/>
      </c>
      <c r="U17" s="31"/>
      <c r="V17" s="32"/>
      <c r="W17" s="32"/>
      <c r="X17" s="32"/>
      <c r="Y17" s="33"/>
      <c r="Z17" s="61"/>
      <c r="AA17" s="61"/>
      <c r="AB17" s="61"/>
      <c r="AC17" s="61"/>
      <c r="AD17" s="61"/>
      <c r="AE17" s="33"/>
      <c r="AF17" s="61"/>
      <c r="AG17" s="61"/>
      <c r="AH17" s="61"/>
      <c r="AI17" s="33"/>
      <c r="AJ17" s="61"/>
      <c r="AK17" s="61"/>
      <c r="AL17" s="61"/>
      <c r="AM17" s="32"/>
      <c r="AN17" s="60">
        <f t="shared" si="1"/>
      </c>
    </row>
    <row r="18" spans="1:40" ht="15.75" customHeight="1">
      <c r="A18" s="24" t="s">
        <v>24</v>
      </c>
      <c r="B18" s="54">
        <f>'Allgemeiner Teil'!B18</f>
        <v>0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55">
        <f t="shared" si="0"/>
      </c>
      <c r="U18" s="26"/>
      <c r="V18" s="27"/>
      <c r="W18" s="27"/>
      <c r="X18" s="27"/>
      <c r="Y18" s="28"/>
      <c r="Z18" s="56"/>
      <c r="AA18" s="56"/>
      <c r="AB18" s="56"/>
      <c r="AC18" s="56"/>
      <c r="AD18" s="56"/>
      <c r="AE18" s="28"/>
      <c r="AF18" s="56"/>
      <c r="AG18" s="56"/>
      <c r="AH18" s="56"/>
      <c r="AI18" s="28"/>
      <c r="AJ18" s="56"/>
      <c r="AK18" s="56"/>
      <c r="AL18" s="56"/>
      <c r="AM18" s="27"/>
      <c r="AN18" s="55">
        <f t="shared" si="1"/>
      </c>
    </row>
    <row r="19" spans="1:40" ht="15.75" customHeight="1">
      <c r="A19" s="24" t="s">
        <v>25</v>
      </c>
      <c r="B19" s="54">
        <f>'Allgemeiner Teil'!B19</f>
        <v>0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55">
        <f t="shared" si="0"/>
      </c>
      <c r="U19" s="26"/>
      <c r="V19" s="27"/>
      <c r="W19" s="27"/>
      <c r="X19" s="27"/>
      <c r="Y19" s="28"/>
      <c r="Z19" s="56"/>
      <c r="AA19" s="56"/>
      <c r="AB19" s="56"/>
      <c r="AC19" s="56"/>
      <c r="AD19" s="56"/>
      <c r="AE19" s="28"/>
      <c r="AF19" s="56"/>
      <c r="AG19" s="56"/>
      <c r="AH19" s="56"/>
      <c r="AI19" s="28"/>
      <c r="AJ19" s="56"/>
      <c r="AK19" s="56"/>
      <c r="AL19" s="56"/>
      <c r="AM19" s="27"/>
      <c r="AN19" s="55">
        <f t="shared" si="1"/>
      </c>
    </row>
    <row r="20" spans="1:40" ht="15.75" customHeight="1">
      <c r="A20" s="24" t="s">
        <v>26</v>
      </c>
      <c r="B20" s="54">
        <f>'Allgemeiner Teil'!B20</f>
        <v>0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55">
        <f t="shared" si="0"/>
      </c>
      <c r="U20" s="26"/>
      <c r="V20" s="27"/>
      <c r="W20" s="27"/>
      <c r="X20" s="27"/>
      <c r="Y20" s="28"/>
      <c r="Z20" s="56"/>
      <c r="AA20" s="56"/>
      <c r="AB20" s="56"/>
      <c r="AC20" s="56"/>
      <c r="AD20" s="56"/>
      <c r="AE20" s="28"/>
      <c r="AF20" s="56"/>
      <c r="AG20" s="56"/>
      <c r="AH20" s="56"/>
      <c r="AI20" s="28"/>
      <c r="AJ20" s="56"/>
      <c r="AK20" s="56"/>
      <c r="AL20" s="56"/>
      <c r="AM20" s="27"/>
      <c r="AN20" s="55">
        <f t="shared" si="1"/>
      </c>
    </row>
    <row r="21" spans="1:40" ht="15.75" customHeight="1" thickBot="1">
      <c r="A21" s="9" t="s">
        <v>27</v>
      </c>
      <c r="B21" s="10">
        <f>'Allgemeiner Teil'!B21</f>
        <v>0</v>
      </c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57">
        <f t="shared" si="0"/>
      </c>
      <c r="U21" s="36"/>
      <c r="V21" s="37"/>
      <c r="W21" s="37"/>
      <c r="X21" s="37"/>
      <c r="Y21" s="38"/>
      <c r="Z21" s="58"/>
      <c r="AA21" s="58"/>
      <c r="AB21" s="58"/>
      <c r="AC21" s="58"/>
      <c r="AD21" s="58"/>
      <c r="AE21" s="38"/>
      <c r="AF21" s="58"/>
      <c r="AG21" s="58"/>
      <c r="AH21" s="58"/>
      <c r="AI21" s="38"/>
      <c r="AJ21" s="58"/>
      <c r="AK21" s="58"/>
      <c r="AL21" s="58"/>
      <c r="AM21" s="37"/>
      <c r="AN21" s="57">
        <f t="shared" si="1"/>
      </c>
    </row>
    <row r="22" spans="1:40" ht="15.75" customHeight="1">
      <c r="A22" s="34" t="s">
        <v>28</v>
      </c>
      <c r="B22" s="59">
        <f>'Allgemeiner Teil'!B22</f>
        <v>0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60">
        <f t="shared" si="0"/>
      </c>
      <c r="U22" s="31"/>
      <c r="V22" s="32"/>
      <c r="W22" s="32"/>
      <c r="X22" s="32"/>
      <c r="Y22" s="33"/>
      <c r="Z22" s="61"/>
      <c r="AA22" s="61"/>
      <c r="AB22" s="61"/>
      <c r="AC22" s="61"/>
      <c r="AD22" s="61"/>
      <c r="AE22" s="33"/>
      <c r="AF22" s="61"/>
      <c r="AG22" s="61"/>
      <c r="AH22" s="61"/>
      <c r="AI22" s="33"/>
      <c r="AJ22" s="61"/>
      <c r="AK22" s="61"/>
      <c r="AL22" s="61"/>
      <c r="AM22" s="32"/>
      <c r="AN22" s="60">
        <f t="shared" si="1"/>
      </c>
    </row>
    <row r="23" spans="1:40" ht="15.75" customHeight="1">
      <c r="A23" s="24" t="s">
        <v>29</v>
      </c>
      <c r="B23" s="54">
        <f>'Allgemeiner Teil'!B23</f>
        <v>0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55">
        <f t="shared" si="0"/>
      </c>
      <c r="U23" s="26"/>
      <c r="V23" s="27"/>
      <c r="W23" s="27"/>
      <c r="X23" s="27"/>
      <c r="Y23" s="28"/>
      <c r="Z23" s="56"/>
      <c r="AA23" s="56"/>
      <c r="AB23" s="56"/>
      <c r="AC23" s="56"/>
      <c r="AD23" s="56"/>
      <c r="AE23" s="28"/>
      <c r="AF23" s="56"/>
      <c r="AG23" s="56"/>
      <c r="AH23" s="56"/>
      <c r="AI23" s="28"/>
      <c r="AJ23" s="56"/>
      <c r="AK23" s="56"/>
      <c r="AL23" s="56"/>
      <c r="AM23" s="27"/>
      <c r="AN23" s="55">
        <f t="shared" si="1"/>
      </c>
    </row>
    <row r="24" spans="1:40" ht="15.75" customHeight="1">
      <c r="A24" s="24" t="s">
        <v>30</v>
      </c>
      <c r="B24" s="54">
        <f>'Allgemeiner Teil'!B24</f>
        <v>0</v>
      </c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55">
        <f t="shared" si="0"/>
      </c>
      <c r="U24" s="26"/>
      <c r="V24" s="27"/>
      <c r="W24" s="27"/>
      <c r="X24" s="27"/>
      <c r="Y24" s="28"/>
      <c r="Z24" s="56"/>
      <c r="AA24" s="56"/>
      <c r="AB24" s="56"/>
      <c r="AC24" s="56"/>
      <c r="AD24" s="56"/>
      <c r="AE24" s="28"/>
      <c r="AF24" s="56"/>
      <c r="AG24" s="56"/>
      <c r="AH24" s="56"/>
      <c r="AI24" s="28"/>
      <c r="AJ24" s="56"/>
      <c r="AK24" s="56"/>
      <c r="AL24" s="56"/>
      <c r="AM24" s="27"/>
      <c r="AN24" s="55">
        <f t="shared" si="1"/>
      </c>
    </row>
    <row r="25" spans="1:40" ht="15.75" customHeight="1">
      <c r="A25" s="24" t="s">
        <v>31</v>
      </c>
      <c r="B25" s="54">
        <f>'Allgemeiner Teil'!B25</f>
        <v>0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55">
        <f t="shared" si="0"/>
      </c>
      <c r="U25" s="26"/>
      <c r="V25" s="27"/>
      <c r="W25" s="27"/>
      <c r="X25" s="27"/>
      <c r="Y25" s="28"/>
      <c r="Z25" s="56"/>
      <c r="AA25" s="56"/>
      <c r="AB25" s="56"/>
      <c r="AC25" s="56"/>
      <c r="AD25" s="56"/>
      <c r="AE25" s="28"/>
      <c r="AF25" s="56"/>
      <c r="AG25" s="56"/>
      <c r="AH25" s="56"/>
      <c r="AI25" s="28"/>
      <c r="AJ25" s="56"/>
      <c r="AK25" s="56"/>
      <c r="AL25" s="56"/>
      <c r="AM25" s="27"/>
      <c r="AN25" s="55">
        <f t="shared" si="1"/>
      </c>
    </row>
    <row r="26" spans="1:40" ht="15.75" customHeight="1" thickBot="1">
      <c r="A26" s="9" t="s">
        <v>32</v>
      </c>
      <c r="B26" s="10">
        <f>'Allgemeiner Teil'!B26</f>
        <v>0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57">
        <f t="shared" si="0"/>
      </c>
      <c r="U26" s="36"/>
      <c r="V26" s="37"/>
      <c r="W26" s="37"/>
      <c r="X26" s="37"/>
      <c r="Y26" s="38"/>
      <c r="Z26" s="58"/>
      <c r="AA26" s="58"/>
      <c r="AB26" s="58"/>
      <c r="AC26" s="58"/>
      <c r="AD26" s="58"/>
      <c r="AE26" s="38"/>
      <c r="AF26" s="58"/>
      <c r="AG26" s="58"/>
      <c r="AH26" s="58"/>
      <c r="AI26" s="38"/>
      <c r="AJ26" s="58"/>
      <c r="AK26" s="58"/>
      <c r="AL26" s="58"/>
      <c r="AM26" s="37"/>
      <c r="AN26" s="57">
        <f t="shared" si="1"/>
      </c>
    </row>
    <row r="27" spans="1:40" ht="15.75" customHeight="1">
      <c r="A27" s="34" t="s">
        <v>33</v>
      </c>
      <c r="B27" s="59">
        <f>'Allgemeiner Teil'!B27</f>
        <v>0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60">
        <f t="shared" si="0"/>
      </c>
      <c r="U27" s="31"/>
      <c r="V27" s="32"/>
      <c r="W27" s="32"/>
      <c r="X27" s="32"/>
      <c r="Y27" s="33"/>
      <c r="Z27" s="61"/>
      <c r="AA27" s="61"/>
      <c r="AB27" s="61"/>
      <c r="AC27" s="61"/>
      <c r="AD27" s="61"/>
      <c r="AE27" s="33"/>
      <c r="AF27" s="61"/>
      <c r="AG27" s="61"/>
      <c r="AH27" s="61"/>
      <c r="AI27" s="33"/>
      <c r="AJ27" s="61"/>
      <c r="AK27" s="61"/>
      <c r="AL27" s="61"/>
      <c r="AM27" s="32"/>
      <c r="AN27" s="60">
        <f t="shared" si="1"/>
      </c>
    </row>
    <row r="28" spans="1:40" ht="15.75" customHeight="1">
      <c r="A28" s="24" t="s">
        <v>34</v>
      </c>
      <c r="B28" s="54">
        <f>'Allgemeiner Teil'!B28</f>
        <v>0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55">
        <f t="shared" si="0"/>
      </c>
      <c r="U28" s="26"/>
      <c r="V28" s="27"/>
      <c r="W28" s="27"/>
      <c r="X28" s="27"/>
      <c r="Y28" s="28"/>
      <c r="Z28" s="56"/>
      <c r="AA28" s="56"/>
      <c r="AB28" s="56"/>
      <c r="AC28" s="56"/>
      <c r="AD28" s="56"/>
      <c r="AE28" s="28"/>
      <c r="AF28" s="56"/>
      <c r="AG28" s="56"/>
      <c r="AH28" s="56"/>
      <c r="AI28" s="28"/>
      <c r="AJ28" s="56"/>
      <c r="AK28" s="56"/>
      <c r="AL28" s="56"/>
      <c r="AM28" s="27"/>
      <c r="AN28" s="55">
        <f t="shared" si="1"/>
      </c>
    </row>
    <row r="29" spans="1:40" ht="15.75" customHeight="1">
      <c r="A29" s="24" t="s">
        <v>35</v>
      </c>
      <c r="B29" s="54">
        <f>'Allgemeiner Teil'!B29</f>
        <v>0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55">
        <f t="shared" si="0"/>
      </c>
      <c r="U29" s="26"/>
      <c r="V29" s="27"/>
      <c r="W29" s="27"/>
      <c r="X29" s="27"/>
      <c r="Y29" s="28"/>
      <c r="Z29" s="56"/>
      <c r="AA29" s="56"/>
      <c r="AB29" s="56"/>
      <c r="AC29" s="56"/>
      <c r="AD29" s="56"/>
      <c r="AE29" s="28"/>
      <c r="AF29" s="56"/>
      <c r="AG29" s="56"/>
      <c r="AH29" s="56"/>
      <c r="AI29" s="28"/>
      <c r="AJ29" s="56"/>
      <c r="AK29" s="56"/>
      <c r="AL29" s="56"/>
      <c r="AM29" s="27"/>
      <c r="AN29" s="55">
        <f t="shared" si="1"/>
      </c>
    </row>
    <row r="30" spans="1:40" ht="15.75" customHeight="1">
      <c r="A30" s="24" t="s">
        <v>36</v>
      </c>
      <c r="B30" s="54">
        <f>'Allgemeiner Teil'!B30</f>
        <v>0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55">
        <f t="shared" si="0"/>
      </c>
      <c r="U30" s="26"/>
      <c r="V30" s="27"/>
      <c r="W30" s="27"/>
      <c r="X30" s="27"/>
      <c r="Y30" s="28"/>
      <c r="Z30" s="56"/>
      <c r="AA30" s="56"/>
      <c r="AB30" s="56"/>
      <c r="AC30" s="56"/>
      <c r="AD30" s="56"/>
      <c r="AE30" s="28"/>
      <c r="AF30" s="56"/>
      <c r="AG30" s="56"/>
      <c r="AH30" s="56"/>
      <c r="AI30" s="28"/>
      <c r="AJ30" s="56"/>
      <c r="AK30" s="56"/>
      <c r="AL30" s="56"/>
      <c r="AM30" s="27"/>
      <c r="AN30" s="55">
        <f t="shared" si="1"/>
      </c>
    </row>
    <row r="31" spans="1:40" ht="15.75" customHeight="1" thickBot="1">
      <c r="A31" s="9" t="s">
        <v>37</v>
      </c>
      <c r="B31" s="10">
        <f>'Allgemeiner Teil'!B31</f>
        <v>0</v>
      </c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57">
        <f t="shared" si="0"/>
      </c>
      <c r="U31" s="36"/>
      <c r="V31" s="37"/>
      <c r="W31" s="37"/>
      <c r="X31" s="37"/>
      <c r="Y31" s="38"/>
      <c r="Z31" s="58"/>
      <c r="AA31" s="58"/>
      <c r="AB31" s="58"/>
      <c r="AC31" s="58"/>
      <c r="AD31" s="58"/>
      <c r="AE31" s="38"/>
      <c r="AF31" s="58"/>
      <c r="AG31" s="58"/>
      <c r="AH31" s="58"/>
      <c r="AI31" s="38"/>
      <c r="AJ31" s="58"/>
      <c r="AK31" s="58"/>
      <c r="AL31" s="58"/>
      <c r="AM31" s="37"/>
      <c r="AN31" s="57">
        <f t="shared" si="1"/>
      </c>
    </row>
    <row r="32" spans="1:40" ht="15.75" customHeight="1">
      <c r="A32" s="34" t="s">
        <v>38</v>
      </c>
      <c r="B32" s="62">
        <f>'Allgemeiner Teil'!B32</f>
        <v>0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60">
        <f t="shared" si="0"/>
      </c>
      <c r="U32" s="31"/>
      <c r="V32" s="32"/>
      <c r="W32" s="32"/>
      <c r="X32" s="32"/>
      <c r="Y32" s="33"/>
      <c r="Z32" s="61"/>
      <c r="AA32" s="61"/>
      <c r="AB32" s="61"/>
      <c r="AC32" s="61"/>
      <c r="AD32" s="61"/>
      <c r="AE32" s="33"/>
      <c r="AF32" s="61"/>
      <c r="AG32" s="61"/>
      <c r="AH32" s="61"/>
      <c r="AI32" s="33"/>
      <c r="AJ32" s="61"/>
      <c r="AK32" s="61"/>
      <c r="AL32" s="61"/>
      <c r="AM32" s="32"/>
      <c r="AN32" s="60">
        <f t="shared" si="1"/>
      </c>
    </row>
    <row r="33" spans="1:40" ht="15.75" customHeight="1">
      <c r="A33" s="24" t="s">
        <v>39</v>
      </c>
      <c r="B33" s="59">
        <f>'Allgemeiner Teil'!B33</f>
        <v>0</v>
      </c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55">
        <f t="shared" si="0"/>
      </c>
      <c r="U33" s="26"/>
      <c r="V33" s="27"/>
      <c r="W33" s="27"/>
      <c r="X33" s="27"/>
      <c r="Y33" s="28"/>
      <c r="Z33" s="56"/>
      <c r="AA33" s="56"/>
      <c r="AB33" s="56"/>
      <c r="AC33" s="56"/>
      <c r="AD33" s="56"/>
      <c r="AE33" s="28"/>
      <c r="AF33" s="56"/>
      <c r="AG33" s="56"/>
      <c r="AH33" s="56"/>
      <c r="AI33" s="28"/>
      <c r="AJ33" s="56"/>
      <c r="AK33" s="56"/>
      <c r="AL33" s="56"/>
      <c r="AM33" s="27"/>
      <c r="AN33" s="55">
        <f t="shared" si="1"/>
      </c>
    </row>
    <row r="34" spans="1:40" ht="15.75" customHeight="1" thickBot="1">
      <c r="A34" s="9" t="s">
        <v>40</v>
      </c>
      <c r="B34" s="10">
        <f>'Allgemeiner Teil'!B34</f>
        <v>0</v>
      </c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57">
        <f t="shared" si="0"/>
      </c>
      <c r="U34" s="36"/>
      <c r="V34" s="37"/>
      <c r="W34" s="37"/>
      <c r="X34" s="37"/>
      <c r="Y34" s="38"/>
      <c r="Z34" s="58"/>
      <c r="AA34" s="58"/>
      <c r="AB34" s="58"/>
      <c r="AC34" s="58"/>
      <c r="AD34" s="58"/>
      <c r="AE34" s="38"/>
      <c r="AF34" s="58"/>
      <c r="AG34" s="58"/>
      <c r="AH34" s="58"/>
      <c r="AI34" s="38"/>
      <c r="AJ34" s="58"/>
      <c r="AK34" s="58"/>
      <c r="AL34" s="58"/>
      <c r="AM34" s="37"/>
      <c r="AN34" s="57">
        <f t="shared" si="1"/>
      </c>
    </row>
    <row r="35" spans="1:40" ht="4.5" customHeight="1" thickBot="1">
      <c r="A35" s="13"/>
      <c r="B35" s="14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64"/>
      <c r="V35" s="65"/>
      <c r="W35" s="65"/>
      <c r="X35" s="65"/>
      <c r="Y35" s="67"/>
      <c r="Z35" s="68"/>
      <c r="AA35" s="68"/>
      <c r="AB35" s="68"/>
      <c r="AC35" s="68"/>
      <c r="AD35" s="68"/>
      <c r="AE35" s="67"/>
      <c r="AF35" s="68"/>
      <c r="AG35" s="68"/>
      <c r="AH35" s="69"/>
      <c r="AI35" s="67"/>
      <c r="AJ35" s="68"/>
      <c r="AK35" s="68"/>
      <c r="AL35" s="68"/>
      <c r="AM35" s="65"/>
      <c r="AN35" s="66"/>
    </row>
    <row r="36" spans="1:40" ht="15.75" customHeight="1" thickBot="1">
      <c r="A36" s="114" t="s">
        <v>41</v>
      </c>
      <c r="B36" s="114"/>
      <c r="C36" s="70">
        <f aca="true" t="shared" si="2" ref="C36:S36">IF(COUNTBLANK(C7:C34)&lt;28,AVERAGE(C7:C34),"")</f>
      </c>
      <c r="D36" s="71">
        <f t="shared" si="2"/>
      </c>
      <c r="E36" s="71">
        <f t="shared" si="2"/>
      </c>
      <c r="F36" s="71">
        <f t="shared" si="2"/>
      </c>
      <c r="G36" s="71">
        <f t="shared" si="2"/>
      </c>
      <c r="H36" s="71">
        <f t="shared" si="2"/>
      </c>
      <c r="I36" s="71">
        <f t="shared" si="2"/>
      </c>
      <c r="J36" s="71">
        <f t="shared" si="2"/>
      </c>
      <c r="K36" s="71">
        <f t="shared" si="2"/>
      </c>
      <c r="L36" s="71">
        <f t="shared" si="2"/>
      </c>
      <c r="M36" s="71">
        <f t="shared" si="2"/>
      </c>
      <c r="N36" s="71">
        <f t="shared" si="2"/>
      </c>
      <c r="O36" s="71">
        <f t="shared" si="2"/>
      </c>
      <c r="P36" s="71">
        <f t="shared" si="2"/>
      </c>
      <c r="Q36" s="71">
        <f t="shared" si="2"/>
      </c>
      <c r="R36" s="71">
        <f t="shared" si="2"/>
      </c>
      <c r="S36" s="72">
        <f t="shared" si="2"/>
      </c>
      <c r="T36" s="73">
        <f>IF(COUNTBLANK(C7:S34)&lt;476,AVERAGE(T7:T34),"")</f>
      </c>
      <c r="U36" s="70">
        <f aca="true" t="shared" si="3" ref="U36:AM36">IF(COUNTBLANK(U7:U34)&lt;28,AVERAGE(U7:U34),"")</f>
      </c>
      <c r="V36" s="71">
        <f t="shared" si="3"/>
      </c>
      <c r="W36" s="71">
        <f>IF(COUNTBLANK(W7:W34)&lt;28,AVERAGE(W7:W34),"")</f>
      </c>
      <c r="X36" s="71">
        <f t="shared" si="3"/>
      </c>
      <c r="Y36" s="74">
        <f t="shared" si="3"/>
      </c>
      <c r="Z36" s="75">
        <f t="shared" si="3"/>
      </c>
      <c r="AA36" s="75">
        <f t="shared" si="3"/>
      </c>
      <c r="AB36" s="75">
        <f>IF(COUNTBLANK(AB7:AB34)&lt;28,AVERAGE(AB7:AB34),"")</f>
      </c>
      <c r="AC36" s="75">
        <f>IF(COUNTBLANK(AC7:AC34)&lt;28,AVERAGE(AC7:AC34),"")</f>
      </c>
      <c r="AD36" s="75">
        <f t="shared" si="3"/>
      </c>
      <c r="AE36" s="74">
        <f t="shared" si="3"/>
      </c>
      <c r="AF36" s="75">
        <f t="shared" si="3"/>
      </c>
      <c r="AG36" s="75">
        <f t="shared" si="3"/>
      </c>
      <c r="AH36" s="76">
        <f t="shared" si="3"/>
      </c>
      <c r="AI36" s="74">
        <f t="shared" si="3"/>
      </c>
      <c r="AJ36" s="75">
        <f t="shared" si="3"/>
      </c>
      <c r="AK36" s="75">
        <f t="shared" si="3"/>
      </c>
      <c r="AL36" s="75">
        <f t="shared" si="3"/>
      </c>
      <c r="AM36" s="71">
        <f t="shared" si="3"/>
      </c>
      <c r="AN36" s="73">
        <f>IF(COUNTBLANK(U7:AM34)&lt;532,AVERAGE(AN7:AN34),"")</f>
      </c>
    </row>
  </sheetData>
  <sheetProtection password="CFF9" sheet="1"/>
  <mergeCells count="5">
    <mergeCell ref="A36:B36"/>
    <mergeCell ref="A1:AN1"/>
    <mergeCell ref="A3:AN3"/>
    <mergeCell ref="A4:A5"/>
    <mergeCell ref="B4:B5"/>
  </mergeCells>
  <conditionalFormatting sqref="C7:S34 U7:AM34">
    <cfRule type="cellIs" priority="1" dxfId="6" operator="greaterThan" stopIfTrue="1">
      <formula>C$5</formula>
    </cfRule>
    <cfRule type="cellIs" priority="2" dxfId="5" operator="equal" stopIfTrue="1">
      <formula>C$5</formula>
    </cfRule>
    <cfRule type="cellIs" priority="3" dxfId="4" operator="greaterThan" stopIfTrue="1">
      <formula>0</formula>
    </cfRule>
  </conditionalFormatting>
  <conditionalFormatting sqref="AN7:AN34">
    <cfRule type="expression" priority="4" dxfId="3" stopIfTrue="1">
      <formula>SUM(U7:AM7)&gt;20</formula>
    </cfRule>
  </conditionalFormatting>
  <conditionalFormatting sqref="B7:B34">
    <cfRule type="cellIs" priority="5" dxfId="0" operator="equal" stopIfTrue="1">
      <formula>0</formula>
    </cfRule>
  </conditionalFormatting>
  <printOptions horizontalCentered="1"/>
  <pageMargins left="0.3541666666666667" right="0.3541666666666667" top="0.3541666666666667" bottom="0.3541666666666667" header="0.5118055555555556" footer="0.5118055555555556"/>
  <pageSetup horizontalDpi="300" verticalDpi="300" orientation="landscape" paperSize="9" r:id="rId1"/>
  <ignoredErrors>
    <ignoredError sqref="T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H1"/>
    </sheetView>
  </sheetViews>
  <sheetFormatPr defaultColWidth="11.421875" defaultRowHeight="12.75"/>
  <cols>
    <col min="1" max="1" width="4.7109375" style="1" customWidth="1"/>
    <col min="2" max="2" width="25.7109375" style="1" customWidth="1"/>
    <col min="3" max="16" width="15.7109375" style="1" customWidth="1"/>
    <col min="17" max="16384" width="11.421875" style="1" customWidth="1"/>
  </cols>
  <sheetData>
    <row r="1" spans="1:8" ht="19.5" customHeight="1">
      <c r="A1" s="115" t="str">
        <f>'Allgemeiner Teil'!$A$1</f>
        <v>Hauptschule Klasse 10 A-Kurs   -   Zentrale Abschlussprüfung Mathematik   -   18. Mai 2010 (Haupttermin)</v>
      </c>
      <c r="B1" s="115"/>
      <c r="C1" s="115"/>
      <c r="D1" s="115"/>
      <c r="E1" s="115"/>
      <c r="F1" s="115"/>
      <c r="G1" s="115"/>
      <c r="H1" s="115"/>
    </row>
    <row r="2" ht="13.5" customHeight="1"/>
    <row r="3" spans="1:8" ht="12.75">
      <c r="A3" s="116" t="s">
        <v>51</v>
      </c>
      <c r="B3" s="116"/>
      <c r="C3" s="116"/>
      <c r="D3" s="116"/>
      <c r="E3" s="116"/>
      <c r="F3" s="116"/>
      <c r="G3" s="116"/>
      <c r="H3" s="116"/>
    </row>
    <row r="4" spans="1:8" ht="15.75" customHeight="1">
      <c r="A4" s="117" t="s">
        <v>1</v>
      </c>
      <c r="B4" s="119" t="s">
        <v>2</v>
      </c>
      <c r="C4" s="19" t="s">
        <v>52</v>
      </c>
      <c r="D4" s="62" t="s">
        <v>75</v>
      </c>
      <c r="E4" s="80" t="s">
        <v>76</v>
      </c>
      <c r="F4" s="44" t="s">
        <v>12</v>
      </c>
      <c r="G4" s="120" t="s">
        <v>53</v>
      </c>
      <c r="H4" s="121" t="s">
        <v>54</v>
      </c>
    </row>
    <row r="5" spans="1:8" ht="15.75" customHeight="1">
      <c r="A5" s="117"/>
      <c r="B5" s="119"/>
      <c r="C5" s="9">
        <f>'Allgemeiner Teil'!$X$5</f>
        <v>28</v>
      </c>
      <c r="D5" s="10">
        <f>'Hauptteil und Wahlteile'!$T$5</f>
        <v>36</v>
      </c>
      <c r="E5" s="77">
        <f>'Hauptteil und Wahlteile'!$AN$5</f>
        <v>20</v>
      </c>
      <c r="F5" s="48">
        <f>SUM(C5:E5)</f>
        <v>84</v>
      </c>
      <c r="G5" s="120"/>
      <c r="H5" s="121"/>
    </row>
    <row r="6" spans="1:8" ht="4.5" customHeight="1">
      <c r="A6" s="13"/>
      <c r="B6" s="16"/>
      <c r="C6" s="13"/>
      <c r="D6" s="16"/>
      <c r="E6" s="15"/>
      <c r="F6" s="50"/>
      <c r="G6" s="78"/>
      <c r="H6" s="79"/>
    </row>
    <row r="7" spans="1:8" ht="15.75" customHeight="1">
      <c r="A7" s="19" t="s">
        <v>13</v>
      </c>
      <c r="B7" s="62">
        <f>'Allgemeiner Teil'!B7</f>
        <v>0</v>
      </c>
      <c r="C7" s="81">
        <f>'Allgemeiner Teil'!X7</f>
      </c>
      <c r="D7" s="62">
        <f>'Hauptteil und Wahlteile'!T7</f>
      </c>
      <c r="E7" s="62">
        <f>'Hauptteil und Wahlteile'!AN7</f>
      </c>
      <c r="F7" s="44">
        <f aca="true" t="shared" si="0" ref="F7:F34">IF(COUNTBLANK(C7:E7)&lt;3,SUM(C7:E7),"")</f>
      </c>
      <c r="G7" s="82">
        <f aca="true" t="shared" si="1" ref="G7:G34">IF(COUNTBLANK(C7:E7)&lt;3,F7/84*100,"")</f>
      </c>
      <c r="H7" s="83">
        <f aca="true" t="shared" si="2" ref="H7:H34">IF(COUNTBLANK(C7:E7)&lt;3,IF(F7&lt;20.5,6,IF(F7&lt;41.5,5,IF(F7&lt;52.5,4,IF(F7&lt;63.5,3,IF(F7&lt;74.5,2,IF(F7&lt;84.5,1,"Fehler")))))),"")</f>
      </c>
    </row>
    <row r="8" spans="1:8" ht="15.75" customHeight="1">
      <c r="A8" s="24" t="s">
        <v>14</v>
      </c>
      <c r="B8" s="54">
        <f>'Allgemeiner Teil'!B8</f>
        <v>0</v>
      </c>
      <c r="C8" s="85">
        <f>'Allgemeiner Teil'!X8</f>
      </c>
      <c r="D8" s="54">
        <f>'Hauptteil und Wahlteile'!T8</f>
      </c>
      <c r="E8" s="84">
        <f>'Hauptteil und Wahlteile'!AN8</f>
      </c>
      <c r="F8" s="86">
        <f t="shared" si="0"/>
      </c>
      <c r="G8" s="87">
        <f t="shared" si="1"/>
      </c>
      <c r="H8" s="88">
        <f t="shared" si="2"/>
      </c>
    </row>
    <row r="9" spans="1:8" ht="15.75" customHeight="1">
      <c r="A9" s="24" t="s">
        <v>15</v>
      </c>
      <c r="B9" s="54">
        <f>'Allgemeiner Teil'!B9</f>
        <v>0</v>
      </c>
      <c r="C9" s="85">
        <f>'Allgemeiner Teil'!X9</f>
      </c>
      <c r="D9" s="54">
        <f>'Hauptteil und Wahlteile'!T9</f>
      </c>
      <c r="E9" s="84">
        <f>'Hauptteil und Wahlteile'!AN9</f>
      </c>
      <c r="F9" s="86">
        <f t="shared" si="0"/>
      </c>
      <c r="G9" s="87">
        <f t="shared" si="1"/>
      </c>
      <c r="H9" s="88">
        <f t="shared" si="2"/>
      </c>
    </row>
    <row r="10" spans="1:8" ht="15.75" customHeight="1">
      <c r="A10" s="24" t="s">
        <v>16</v>
      </c>
      <c r="B10" s="54">
        <f>'Allgemeiner Teil'!B10</f>
        <v>0</v>
      </c>
      <c r="C10" s="85">
        <f>'Allgemeiner Teil'!X10</f>
      </c>
      <c r="D10" s="54">
        <f>'Hauptteil und Wahlteile'!T10</f>
      </c>
      <c r="E10" s="84">
        <f>'Hauptteil und Wahlteile'!AN10</f>
      </c>
      <c r="F10" s="86">
        <f t="shared" si="0"/>
      </c>
      <c r="G10" s="87">
        <f t="shared" si="1"/>
      </c>
      <c r="H10" s="88">
        <f t="shared" si="2"/>
      </c>
    </row>
    <row r="11" spans="1:8" ht="15.75" customHeight="1">
      <c r="A11" s="9" t="s">
        <v>17</v>
      </c>
      <c r="B11" s="10">
        <f>'Allgemeiner Teil'!B11</f>
        <v>0</v>
      </c>
      <c r="C11" s="9">
        <f>'Allgemeiner Teil'!X11</f>
      </c>
      <c r="D11" s="10">
        <f>'Hauptteil und Wahlteile'!T11</f>
      </c>
      <c r="E11" s="77">
        <f>'Hauptteil und Wahlteile'!AN11</f>
      </c>
      <c r="F11" s="48">
        <f t="shared" si="0"/>
      </c>
      <c r="G11" s="89">
        <f t="shared" si="1"/>
      </c>
      <c r="H11" s="90">
        <f t="shared" si="2"/>
      </c>
    </row>
    <row r="12" spans="1:8" ht="15.75" customHeight="1">
      <c r="A12" s="34" t="s">
        <v>18</v>
      </c>
      <c r="B12" s="59">
        <f>'Allgemeiner Teil'!B12</f>
        <v>0</v>
      </c>
      <c r="C12" s="92">
        <f>'Allgemeiner Teil'!X12</f>
      </c>
      <c r="D12" s="59">
        <f>'Hauptteil und Wahlteile'!T12</f>
      </c>
      <c r="E12" s="91">
        <f>'Hauptteil und Wahlteile'!AN12</f>
      </c>
      <c r="F12" s="93">
        <f t="shared" si="0"/>
      </c>
      <c r="G12" s="94">
        <f t="shared" si="1"/>
      </c>
      <c r="H12" s="95">
        <f t="shared" si="2"/>
      </c>
    </row>
    <row r="13" spans="1:8" ht="15.75" customHeight="1">
      <c r="A13" s="24" t="s">
        <v>19</v>
      </c>
      <c r="B13" s="54">
        <f>'Allgemeiner Teil'!B13</f>
        <v>0</v>
      </c>
      <c r="C13" s="85">
        <f>'Allgemeiner Teil'!X13</f>
      </c>
      <c r="D13" s="54">
        <f>'Hauptteil und Wahlteile'!T13</f>
      </c>
      <c r="E13" s="84">
        <f>'Hauptteil und Wahlteile'!AN13</f>
      </c>
      <c r="F13" s="86">
        <f t="shared" si="0"/>
      </c>
      <c r="G13" s="87">
        <f t="shared" si="1"/>
      </c>
      <c r="H13" s="88">
        <f t="shared" si="2"/>
      </c>
    </row>
    <row r="14" spans="1:8" ht="15.75" customHeight="1">
      <c r="A14" s="24" t="s">
        <v>20</v>
      </c>
      <c r="B14" s="54">
        <f>'Allgemeiner Teil'!B14</f>
        <v>0</v>
      </c>
      <c r="C14" s="85">
        <f>'Allgemeiner Teil'!X14</f>
      </c>
      <c r="D14" s="54">
        <f>'Hauptteil und Wahlteile'!T14</f>
      </c>
      <c r="E14" s="84">
        <f>'Hauptteil und Wahlteile'!AN14</f>
      </c>
      <c r="F14" s="86">
        <f t="shared" si="0"/>
      </c>
      <c r="G14" s="87">
        <f t="shared" si="1"/>
      </c>
      <c r="H14" s="88">
        <f t="shared" si="2"/>
      </c>
    </row>
    <row r="15" spans="1:8" ht="15.75" customHeight="1">
      <c r="A15" s="24" t="s">
        <v>21</v>
      </c>
      <c r="B15" s="54">
        <f>'Allgemeiner Teil'!B15</f>
        <v>0</v>
      </c>
      <c r="C15" s="85">
        <f>'Allgemeiner Teil'!X15</f>
      </c>
      <c r="D15" s="54">
        <f>'Hauptteil und Wahlteile'!T15</f>
      </c>
      <c r="E15" s="84">
        <f>'Hauptteil und Wahlteile'!AN15</f>
      </c>
      <c r="F15" s="86">
        <f t="shared" si="0"/>
      </c>
      <c r="G15" s="87">
        <f t="shared" si="1"/>
      </c>
      <c r="H15" s="88">
        <f t="shared" si="2"/>
      </c>
    </row>
    <row r="16" spans="1:8" ht="15.75" customHeight="1">
      <c r="A16" s="9" t="s">
        <v>22</v>
      </c>
      <c r="B16" s="10">
        <f>'Allgemeiner Teil'!B16</f>
        <v>0</v>
      </c>
      <c r="C16" s="9">
        <f>'Allgemeiner Teil'!X16</f>
      </c>
      <c r="D16" s="10">
        <f>'Hauptteil und Wahlteile'!T16</f>
      </c>
      <c r="E16" s="77">
        <f>'Hauptteil und Wahlteile'!AN16</f>
      </c>
      <c r="F16" s="48">
        <f t="shared" si="0"/>
      </c>
      <c r="G16" s="89">
        <f t="shared" si="1"/>
      </c>
      <c r="H16" s="90">
        <f t="shared" si="2"/>
      </c>
    </row>
    <row r="17" spans="1:8" ht="15.75" customHeight="1">
      <c r="A17" s="34" t="s">
        <v>23</v>
      </c>
      <c r="B17" s="59">
        <f>'Allgemeiner Teil'!B17</f>
        <v>0</v>
      </c>
      <c r="C17" s="92">
        <f>'Allgemeiner Teil'!X17</f>
      </c>
      <c r="D17" s="59">
        <f>'Hauptteil und Wahlteile'!T17</f>
      </c>
      <c r="E17" s="91">
        <f>'Hauptteil und Wahlteile'!AN17</f>
      </c>
      <c r="F17" s="93">
        <f t="shared" si="0"/>
      </c>
      <c r="G17" s="94">
        <f t="shared" si="1"/>
      </c>
      <c r="H17" s="95">
        <f t="shared" si="2"/>
      </c>
    </row>
    <row r="18" spans="1:8" ht="15.75" customHeight="1">
      <c r="A18" s="24" t="s">
        <v>24</v>
      </c>
      <c r="B18" s="54">
        <f>'Allgemeiner Teil'!B18</f>
        <v>0</v>
      </c>
      <c r="C18" s="85">
        <f>'Allgemeiner Teil'!X18</f>
      </c>
      <c r="D18" s="54">
        <f>'Hauptteil und Wahlteile'!T18</f>
      </c>
      <c r="E18" s="84">
        <f>'Hauptteil und Wahlteile'!AN18</f>
      </c>
      <c r="F18" s="86">
        <f t="shared" si="0"/>
      </c>
      <c r="G18" s="87">
        <f t="shared" si="1"/>
      </c>
      <c r="H18" s="88">
        <f t="shared" si="2"/>
      </c>
    </row>
    <row r="19" spans="1:8" ht="15.75" customHeight="1">
      <c r="A19" s="24" t="s">
        <v>25</v>
      </c>
      <c r="B19" s="54">
        <f>'Allgemeiner Teil'!B19</f>
        <v>0</v>
      </c>
      <c r="C19" s="85">
        <f>'Allgemeiner Teil'!X19</f>
      </c>
      <c r="D19" s="54">
        <f>'Hauptteil und Wahlteile'!T19</f>
      </c>
      <c r="E19" s="84">
        <f>'Hauptteil und Wahlteile'!AN19</f>
      </c>
      <c r="F19" s="86">
        <f t="shared" si="0"/>
      </c>
      <c r="G19" s="87">
        <f t="shared" si="1"/>
      </c>
      <c r="H19" s="88">
        <f t="shared" si="2"/>
      </c>
    </row>
    <row r="20" spans="1:8" ht="15.75" customHeight="1">
      <c r="A20" s="24" t="s">
        <v>26</v>
      </c>
      <c r="B20" s="54">
        <f>'Allgemeiner Teil'!B20</f>
        <v>0</v>
      </c>
      <c r="C20" s="85">
        <f>'Allgemeiner Teil'!X20</f>
      </c>
      <c r="D20" s="54">
        <f>'Hauptteil und Wahlteile'!T20</f>
      </c>
      <c r="E20" s="84">
        <f>'Hauptteil und Wahlteile'!AN20</f>
      </c>
      <c r="F20" s="86">
        <f t="shared" si="0"/>
      </c>
      <c r="G20" s="87">
        <f t="shared" si="1"/>
      </c>
      <c r="H20" s="88">
        <f t="shared" si="2"/>
      </c>
    </row>
    <row r="21" spans="1:8" ht="15.75" customHeight="1">
      <c r="A21" s="9" t="s">
        <v>27</v>
      </c>
      <c r="B21" s="10">
        <f>'Allgemeiner Teil'!B21</f>
        <v>0</v>
      </c>
      <c r="C21" s="9">
        <f>'Allgemeiner Teil'!X21</f>
      </c>
      <c r="D21" s="10">
        <f>'Hauptteil und Wahlteile'!T21</f>
      </c>
      <c r="E21" s="77">
        <f>'Hauptteil und Wahlteile'!AN21</f>
      </c>
      <c r="F21" s="48">
        <f t="shared" si="0"/>
      </c>
      <c r="G21" s="89">
        <f t="shared" si="1"/>
      </c>
      <c r="H21" s="90">
        <f t="shared" si="2"/>
      </c>
    </row>
    <row r="22" spans="1:8" ht="15.75" customHeight="1">
      <c r="A22" s="34" t="s">
        <v>28</v>
      </c>
      <c r="B22" s="59">
        <f>'Allgemeiner Teil'!B22</f>
        <v>0</v>
      </c>
      <c r="C22" s="92">
        <f>'Allgemeiner Teil'!X22</f>
      </c>
      <c r="D22" s="59">
        <f>'Hauptteil und Wahlteile'!T22</f>
      </c>
      <c r="E22" s="91">
        <f>'Hauptteil und Wahlteile'!AN22</f>
      </c>
      <c r="F22" s="93">
        <f t="shared" si="0"/>
      </c>
      <c r="G22" s="94">
        <f t="shared" si="1"/>
      </c>
      <c r="H22" s="95">
        <f t="shared" si="2"/>
      </c>
    </row>
    <row r="23" spans="1:8" ht="15.75" customHeight="1">
      <c r="A23" s="24" t="s">
        <v>29</v>
      </c>
      <c r="B23" s="54">
        <f>'Allgemeiner Teil'!B23</f>
        <v>0</v>
      </c>
      <c r="C23" s="85">
        <f>'Allgemeiner Teil'!X23</f>
      </c>
      <c r="D23" s="54">
        <f>'Hauptteil und Wahlteile'!T23</f>
      </c>
      <c r="E23" s="84">
        <f>'Hauptteil und Wahlteile'!AN23</f>
      </c>
      <c r="F23" s="86">
        <f t="shared" si="0"/>
      </c>
      <c r="G23" s="87">
        <f t="shared" si="1"/>
      </c>
      <c r="H23" s="88">
        <f t="shared" si="2"/>
      </c>
    </row>
    <row r="24" spans="1:8" ht="15.75" customHeight="1">
      <c r="A24" s="24" t="s">
        <v>30</v>
      </c>
      <c r="B24" s="54">
        <f>'Allgemeiner Teil'!B24</f>
        <v>0</v>
      </c>
      <c r="C24" s="85">
        <f>'Allgemeiner Teil'!X24</f>
      </c>
      <c r="D24" s="54">
        <f>'Hauptteil und Wahlteile'!T24</f>
      </c>
      <c r="E24" s="84">
        <f>'Hauptteil und Wahlteile'!AN24</f>
      </c>
      <c r="F24" s="86">
        <f t="shared" si="0"/>
      </c>
      <c r="G24" s="87">
        <f t="shared" si="1"/>
      </c>
      <c r="H24" s="88">
        <f t="shared" si="2"/>
      </c>
    </row>
    <row r="25" spans="1:8" ht="15.75" customHeight="1">
      <c r="A25" s="24" t="s">
        <v>31</v>
      </c>
      <c r="B25" s="54">
        <f>'Allgemeiner Teil'!B25</f>
        <v>0</v>
      </c>
      <c r="C25" s="85">
        <f>'Allgemeiner Teil'!X25</f>
      </c>
      <c r="D25" s="54">
        <f>'Hauptteil und Wahlteile'!T25</f>
      </c>
      <c r="E25" s="84">
        <f>'Hauptteil und Wahlteile'!AN25</f>
      </c>
      <c r="F25" s="86">
        <f t="shared" si="0"/>
      </c>
      <c r="G25" s="87">
        <f t="shared" si="1"/>
      </c>
      <c r="H25" s="88">
        <f t="shared" si="2"/>
      </c>
    </row>
    <row r="26" spans="1:8" ht="15.75" customHeight="1">
      <c r="A26" s="9" t="s">
        <v>32</v>
      </c>
      <c r="B26" s="10">
        <f>'Allgemeiner Teil'!B26</f>
        <v>0</v>
      </c>
      <c r="C26" s="9">
        <f>'Allgemeiner Teil'!X26</f>
      </c>
      <c r="D26" s="10">
        <f>'Hauptteil und Wahlteile'!T26</f>
      </c>
      <c r="E26" s="77">
        <f>'Hauptteil und Wahlteile'!AN26</f>
      </c>
      <c r="F26" s="48">
        <f t="shared" si="0"/>
      </c>
      <c r="G26" s="89">
        <f t="shared" si="1"/>
      </c>
      <c r="H26" s="90">
        <f t="shared" si="2"/>
      </c>
    </row>
    <row r="27" spans="1:8" ht="15.75" customHeight="1">
      <c r="A27" s="34" t="s">
        <v>33</v>
      </c>
      <c r="B27" s="59">
        <f>'Allgemeiner Teil'!B27</f>
        <v>0</v>
      </c>
      <c r="C27" s="92">
        <f>'Allgemeiner Teil'!X27</f>
      </c>
      <c r="D27" s="59">
        <f>'Hauptteil und Wahlteile'!T27</f>
      </c>
      <c r="E27" s="91">
        <f>'Hauptteil und Wahlteile'!AN27</f>
      </c>
      <c r="F27" s="93">
        <f t="shared" si="0"/>
      </c>
      <c r="G27" s="94">
        <f t="shared" si="1"/>
      </c>
      <c r="H27" s="95">
        <f t="shared" si="2"/>
      </c>
    </row>
    <row r="28" spans="1:8" ht="15.75" customHeight="1">
      <c r="A28" s="24" t="s">
        <v>34</v>
      </c>
      <c r="B28" s="54">
        <f>'Allgemeiner Teil'!B28</f>
        <v>0</v>
      </c>
      <c r="C28" s="85">
        <f>'Allgemeiner Teil'!X28</f>
      </c>
      <c r="D28" s="54">
        <f>'Hauptteil und Wahlteile'!T28</f>
      </c>
      <c r="E28" s="84">
        <f>'Hauptteil und Wahlteile'!AN28</f>
      </c>
      <c r="F28" s="86">
        <f t="shared" si="0"/>
      </c>
      <c r="G28" s="87">
        <f t="shared" si="1"/>
      </c>
      <c r="H28" s="88">
        <f t="shared" si="2"/>
      </c>
    </row>
    <row r="29" spans="1:8" ht="15.75" customHeight="1">
      <c r="A29" s="24" t="s">
        <v>35</v>
      </c>
      <c r="B29" s="54">
        <f>'Allgemeiner Teil'!B29</f>
        <v>0</v>
      </c>
      <c r="C29" s="85">
        <f>'Allgemeiner Teil'!X29</f>
      </c>
      <c r="D29" s="54">
        <f>'Hauptteil und Wahlteile'!T29</f>
      </c>
      <c r="E29" s="84">
        <f>'Hauptteil und Wahlteile'!AN29</f>
      </c>
      <c r="F29" s="86">
        <f t="shared" si="0"/>
      </c>
      <c r="G29" s="87">
        <f t="shared" si="1"/>
      </c>
      <c r="H29" s="88">
        <f t="shared" si="2"/>
      </c>
    </row>
    <row r="30" spans="1:8" ht="15.75" customHeight="1">
      <c r="A30" s="24" t="s">
        <v>36</v>
      </c>
      <c r="B30" s="54">
        <f>'Allgemeiner Teil'!B30</f>
        <v>0</v>
      </c>
      <c r="C30" s="85">
        <f>'Allgemeiner Teil'!X30</f>
      </c>
      <c r="D30" s="54">
        <f>'Hauptteil und Wahlteile'!T30</f>
      </c>
      <c r="E30" s="84">
        <f>'Hauptteil und Wahlteile'!AN30</f>
      </c>
      <c r="F30" s="86">
        <f t="shared" si="0"/>
      </c>
      <c r="G30" s="87">
        <f t="shared" si="1"/>
      </c>
      <c r="H30" s="88">
        <f t="shared" si="2"/>
      </c>
    </row>
    <row r="31" spans="1:8" ht="15.75" customHeight="1">
      <c r="A31" s="9" t="s">
        <v>37</v>
      </c>
      <c r="B31" s="10">
        <f>'Allgemeiner Teil'!B31</f>
        <v>0</v>
      </c>
      <c r="C31" s="9">
        <f>'Allgemeiner Teil'!X31</f>
      </c>
      <c r="D31" s="10">
        <f>'Hauptteil und Wahlteile'!T31</f>
      </c>
      <c r="E31" s="77">
        <f>'Hauptteil und Wahlteile'!AN31</f>
      </c>
      <c r="F31" s="48">
        <f t="shared" si="0"/>
      </c>
      <c r="G31" s="89">
        <f t="shared" si="1"/>
      </c>
      <c r="H31" s="90">
        <f t="shared" si="2"/>
      </c>
    </row>
    <row r="32" spans="1:8" ht="15.75" customHeight="1">
      <c r="A32" s="34" t="s">
        <v>38</v>
      </c>
      <c r="B32" s="59">
        <f>'Allgemeiner Teil'!B32</f>
        <v>0</v>
      </c>
      <c r="C32" s="92">
        <f>'Allgemeiner Teil'!X32</f>
      </c>
      <c r="D32" s="59">
        <f>'Hauptteil und Wahlteile'!T32</f>
      </c>
      <c r="E32" s="91">
        <f>'Hauptteil und Wahlteile'!AN32</f>
      </c>
      <c r="F32" s="93">
        <f t="shared" si="0"/>
      </c>
      <c r="G32" s="94">
        <f t="shared" si="1"/>
      </c>
      <c r="H32" s="95">
        <f t="shared" si="2"/>
      </c>
    </row>
    <row r="33" spans="1:8" ht="15.75" customHeight="1">
      <c r="A33" s="24" t="s">
        <v>39</v>
      </c>
      <c r="B33" s="54">
        <f>'Allgemeiner Teil'!B33</f>
        <v>0</v>
      </c>
      <c r="C33" s="85">
        <f>'Allgemeiner Teil'!X33</f>
      </c>
      <c r="D33" s="54">
        <f>'Hauptteil und Wahlteile'!T33</f>
      </c>
      <c r="E33" s="84">
        <f>'Hauptteil und Wahlteile'!AN33</f>
      </c>
      <c r="F33" s="86">
        <f t="shared" si="0"/>
      </c>
      <c r="G33" s="87">
        <f t="shared" si="1"/>
      </c>
      <c r="H33" s="88">
        <f t="shared" si="2"/>
      </c>
    </row>
    <row r="34" spans="1:8" ht="15.75" customHeight="1">
      <c r="A34" s="9" t="s">
        <v>40</v>
      </c>
      <c r="B34" s="10">
        <f>'Allgemeiner Teil'!B34</f>
        <v>0</v>
      </c>
      <c r="C34" s="9">
        <f>'Allgemeiner Teil'!X34</f>
      </c>
      <c r="D34" s="10">
        <f>'Hauptteil und Wahlteile'!T34</f>
      </c>
      <c r="E34" s="77">
        <f>'Hauptteil und Wahlteile'!AN34</f>
      </c>
      <c r="F34" s="48">
        <f t="shared" si="0"/>
      </c>
      <c r="G34" s="89">
        <f t="shared" si="1"/>
      </c>
      <c r="H34" s="90">
        <f t="shared" si="2"/>
      </c>
    </row>
    <row r="35" spans="1:8" ht="4.5" customHeight="1">
      <c r="A35" s="13"/>
      <c r="B35" s="16"/>
      <c r="C35" s="13"/>
      <c r="D35" s="16"/>
      <c r="E35" s="15"/>
      <c r="F35" s="50"/>
      <c r="G35" s="96"/>
      <c r="H35" s="79"/>
    </row>
    <row r="36" spans="1:8" ht="15.75" customHeight="1">
      <c r="A36" s="114" t="s">
        <v>55</v>
      </c>
      <c r="B36" s="114"/>
      <c r="C36" s="39">
        <f>IF(COUNTBLANK('Allgemeiner Teil'!C7:W34)&lt;588,AVERAGE(C7:C34),"")</f>
      </c>
      <c r="D36" s="40">
        <f>IF(COUNTBLANK('Hauptteil und Wahlteile'!C7:S34)&lt;476,AVERAGE(D7:D34),"")</f>
      </c>
      <c r="E36" s="97">
        <f>IF(COUNTBLANK('Hauptteil und Wahlteile'!U7:AM34)&lt;532,AVERAGE(E7:E34),"")</f>
      </c>
      <c r="F36" s="73">
        <f>IF(COUNTBLANK(C7:E34)&lt;84,AVERAGE(F7:F34),"")</f>
      </c>
      <c r="G36" s="98">
        <f>IF(COUNTBLANK(C7:E34)&lt;84,AVERAGE(G7:G34),"")</f>
      </c>
      <c r="H36" s="99">
        <f>IF(COUNTBLANK(C7:E34)&lt;84,AVERAGE(H7:H34),"")</f>
      </c>
    </row>
  </sheetData>
  <sheetProtection password="CFF9" sheet="1"/>
  <mergeCells count="7">
    <mergeCell ref="A36:B36"/>
    <mergeCell ref="A1:H1"/>
    <mergeCell ref="A3:H3"/>
    <mergeCell ref="A4:A5"/>
    <mergeCell ref="B4:B5"/>
    <mergeCell ref="G4:G5"/>
    <mergeCell ref="H4:H5"/>
  </mergeCells>
  <conditionalFormatting sqref="C7:E34">
    <cfRule type="cellIs" priority="1" dxfId="1" operator="greaterThan" stopIfTrue="1">
      <formula>C$5</formula>
    </cfRule>
  </conditionalFormatting>
  <conditionalFormatting sqref="B7:B34">
    <cfRule type="cellIs" priority="2" dxfId="0" operator="equal" stopIfTrue="1">
      <formula>0</formula>
    </cfRule>
  </conditionalFormatting>
  <printOptions horizontalCentered="1"/>
  <pageMargins left="0.3541666666666667" right="0.3541666666666667" top="0.3541666666666667" bottom="0.3541666666666667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7" width="18.28125" style="1" customWidth="1"/>
    <col min="8" max="17" width="15.7109375" style="1" customWidth="1"/>
    <col min="18" max="16384" width="11.421875" style="1" customWidth="1"/>
  </cols>
  <sheetData>
    <row r="1" spans="1:9" ht="19.5" customHeight="1">
      <c r="A1" s="115" t="str">
        <f>'Allgemeiner Teil'!$A$1</f>
        <v>Hauptschule Klasse 10 A-Kurs   -   Zentrale Abschlussprüfung Mathematik   -   18. Mai 2010 (Haupttermin)</v>
      </c>
      <c r="B1" s="115"/>
      <c r="C1" s="115"/>
      <c r="D1" s="115"/>
      <c r="E1" s="115"/>
      <c r="F1" s="115"/>
      <c r="G1" s="115"/>
      <c r="H1" s="100"/>
      <c r="I1" s="100"/>
    </row>
    <row r="7" spans="1:7" ht="49.5" customHeight="1">
      <c r="A7" s="101" t="s">
        <v>56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</row>
    <row r="8" spans="1:7" ht="49.5" customHeight="1">
      <c r="A8" s="101" t="s">
        <v>57</v>
      </c>
      <c r="B8" s="101" t="str">
        <f>IF(COUNTIF(Gesamt!$H$7:$H$34,B7)=0,"-----",COUNTIF(Gesamt!$H$7:$H$34,B7))</f>
        <v>-----</v>
      </c>
      <c r="C8" s="101" t="str">
        <f>IF(COUNTIF(Gesamt!$H$7:$H$34,C7)=0,"-----",COUNTIF(Gesamt!$H$7:$H$34,C7))</f>
        <v>-----</v>
      </c>
      <c r="D8" s="101" t="str">
        <f>IF(COUNTIF(Gesamt!$H$7:$H$34,D7)=0,"-----",COUNTIF(Gesamt!$H$7:$H$34,D7))</f>
        <v>-----</v>
      </c>
      <c r="E8" s="101" t="str">
        <f>IF(COUNTIF(Gesamt!$H$7:$H$34,E7)=0,"-----",COUNTIF(Gesamt!$H$7:$H$34,E7))</f>
        <v>-----</v>
      </c>
      <c r="F8" s="101" t="str">
        <f>IF(COUNTIF(Gesamt!$H$7:$H$34,F7)=0,"-----",COUNTIF(Gesamt!$H$7:$H$34,F7))</f>
        <v>-----</v>
      </c>
      <c r="G8" s="101" t="str">
        <f>IF(COUNTIF(Gesamt!$H$7:$H$34,G7)=0,"-----",COUNTIF(Gesamt!$H$7:$H$34,G7))</f>
        <v>-----</v>
      </c>
    </row>
    <row r="14" spans="1:7" ht="49.5" customHeight="1">
      <c r="A14" s="102" t="s">
        <v>58</v>
      </c>
      <c r="B14" s="103" t="str">
        <f>IF(SUM(COUNTIF(Gesamt!$H$7:$H$34,B7),COUNTIF(Gesamt!$H$7:$H$34,C7),COUNTIF(Gesamt!$H$7:$H$34,D7),COUNTIF(Gesamt!$H$7:$H$34,E7),COUNTIF(Gesamt!$H$7:$H$34,F7),COUNTIF(Gesamt!$H$7:$H$34,G7))=0,"-----",(B7*COUNTIF(Gesamt!$H$7:$H$34,B7)+C7*COUNTIF(Gesamt!$H$7:$H$34,C7)+D7*COUNTIF(Gesamt!$H$7:$H$34,D7)+E7*COUNTIF(Gesamt!$H$7:$H$34,E7)+F7*COUNTIF(Gesamt!$H$7:$H$34,F7)+G7*COUNTIF(Gesamt!$H$7:$H$34,G7))/SUM(COUNTIF(Gesamt!$H$7:$H$34,B7),COUNTIF(Gesamt!$H$7:$H$34,C7),COUNTIF(Gesamt!$H$7:$H$34,D7),COUNTIF(Gesamt!$H$7:$H$34,E7),COUNTIF(Gesamt!$H$7:$H$34,F7),COUNTIF(Gesamt!$H$7:$H$34,G7)))</f>
        <v>-----</v>
      </c>
      <c r="C14" s="104"/>
      <c r="D14" s="104"/>
      <c r="E14" s="104"/>
      <c r="F14" s="104"/>
      <c r="G14" s="104"/>
    </row>
  </sheetData>
  <sheetProtection password="CFF9" sheet="1" objects="1" scenarios="1"/>
  <mergeCells count="1">
    <mergeCell ref="A1:G1"/>
  </mergeCells>
  <printOptions horizontalCentered="1"/>
  <pageMargins left="0.3541666666666667" right="0.3541666666666667" top="0.6194444444444445" bottom="0.6194444444444445" header="0.3541666666666667" footer="0.354166666666666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8.28125" style="113" customWidth="1"/>
    <col min="8" max="17" width="15.7109375" style="113" customWidth="1"/>
    <col min="18" max="16384" width="11.421875" style="113" customWidth="1"/>
  </cols>
  <sheetData>
    <row r="4" spans="1:7" ht="18">
      <c r="A4" s="122" t="s">
        <v>77</v>
      </c>
      <c r="B4" s="122"/>
      <c r="C4" s="122"/>
      <c r="D4" s="122"/>
      <c r="E4" s="122"/>
      <c r="F4" s="122"/>
      <c r="G4" s="122"/>
    </row>
  </sheetData>
  <sheetProtection password="CFF9" sheet="1" objects="1" scenarios="1"/>
  <mergeCells count="1">
    <mergeCell ref="A4:G4"/>
  </mergeCells>
  <printOptions horizontalCentered="1"/>
  <pageMargins left="0.35433070866141736" right="0.35433070866141736" top="0.35433070866141736" bottom="0.35433070866141736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Matthias</cp:lastModifiedBy>
  <cp:lastPrinted>2010-05-18T08:56:58Z</cp:lastPrinted>
  <dcterms:created xsi:type="dcterms:W3CDTF">2009-05-14T20:59:08Z</dcterms:created>
  <dcterms:modified xsi:type="dcterms:W3CDTF">2010-05-19T17:51:38Z</dcterms:modified>
  <cp:category/>
  <cp:version/>
  <cp:contentType/>
  <cp:contentStatus/>
</cp:coreProperties>
</file>