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05" windowWidth="15480" windowHeight="8715" activeTab="0"/>
  </bookViews>
  <sheets>
    <sheet name="ABA-MA RS10 - Erh.Anf.  HT" sheetId="1" r:id="rId1"/>
  </sheets>
  <externalReferences>
    <externalReference r:id="rId4"/>
  </externalReferences>
  <definedNames>
    <definedName name="Benotung">'ABA-MA RS10 - Erh.Anf.  HT'!$BA$3:$BC$8</definedName>
    <definedName name="Benotung_AT">'[1]AA-MA Klasse 10d (2)'!$CJ$18:$CL$23</definedName>
    <definedName name="Benotung_WT">'[1]AA-MA Klasse 10d (2)'!$CJ$27:$CL$32</definedName>
    <definedName name="_xlnm.Print_Area" localSheetId="0">'ABA-MA RS10 - Erh.Anf.  HT'!$A$1:$BI$50</definedName>
    <definedName name="_xlnm.Print_Titles" localSheetId="0">'ABA-MA RS10 - Erh.Anf.  HT'!$A:$C,'ABA-MA RS10 - Erh.Anf.  HT'!$1:$10</definedName>
    <definedName name="sch_anz">'ABA-MA RS10 - Erh.Anf.  HT'!$B$10:$B$44</definedName>
    <definedName name="zensur">'ABA-MA RS10 - Erh.Anf.  HT'!$AW$10:$AW$44</definedName>
  </definedNames>
  <calcPr fullCalcOnLoad="1" refMode="R1C1"/>
</workbook>
</file>

<file path=xl/sharedStrings.xml><?xml version="1.0" encoding="utf-8"?>
<sst xmlns="http://schemas.openxmlformats.org/spreadsheetml/2006/main" count="66" uniqueCount="54">
  <si>
    <t>Sekundarabschluss I (RS), Schuljahrgang 10</t>
  </si>
  <si>
    <t>Klasse:</t>
  </si>
  <si>
    <t>Benotung</t>
  </si>
  <si>
    <t>Anzahl</t>
  </si>
  <si>
    <t>in Prozent</t>
  </si>
  <si>
    <t>-</t>
  </si>
  <si>
    <t>Allgemeiner Teil</t>
  </si>
  <si>
    <t>Summe</t>
  </si>
  <si>
    <t>AT</t>
  </si>
  <si>
    <t>Gesamtsumme</t>
  </si>
  <si>
    <t>Zensur</t>
  </si>
  <si>
    <t>Aufgabe:</t>
  </si>
  <si>
    <t>1a</t>
  </si>
  <si>
    <t>1b</t>
  </si>
  <si>
    <t>1c</t>
  </si>
  <si>
    <t>3a</t>
  </si>
  <si>
    <t>3b</t>
  </si>
  <si>
    <t>5a</t>
  </si>
  <si>
    <t>5b</t>
  </si>
  <si>
    <t>Mögliche Punkte:</t>
  </si>
  <si>
    <t>å</t>
  </si>
  <si>
    <t>Durchschnittspunktzahl je Schüler/in</t>
  </si>
  <si>
    <t>WT</t>
  </si>
  <si>
    <t>Hauptteil</t>
  </si>
  <si>
    <t>rechnerisch</t>
  </si>
  <si>
    <t>Summe Unterzensuren</t>
  </si>
  <si>
    <t xml:space="preserve"> </t>
  </si>
  <si>
    <t>Schule:</t>
  </si>
  <si>
    <t>Wahl</t>
  </si>
  <si>
    <t>W1</t>
  </si>
  <si>
    <t>W2</t>
  </si>
  <si>
    <t>Mustermann</t>
  </si>
  <si>
    <t>Max</t>
  </si>
  <si>
    <t>Sind bei einer Aufgabe/Teilaufgabe keine Punkte errreicht worden, muss eine "0" eingetragen werden!</t>
  </si>
  <si>
    <t>Zeilen ohne Schülernamen müssen freigelassen werden.</t>
  </si>
  <si>
    <t>Erhöhte Anforderungen</t>
  </si>
  <si>
    <t>Zentrale Abschlussprüfung 2011/2012</t>
  </si>
  <si>
    <t>Mathematik, 25.05.2012 (Haupttermin)</t>
  </si>
  <si>
    <t>8a</t>
  </si>
  <si>
    <t>8b</t>
  </si>
  <si>
    <t>4a</t>
  </si>
  <si>
    <t>4b</t>
  </si>
  <si>
    <t>4c</t>
  </si>
  <si>
    <t>6a</t>
  </si>
  <si>
    <t>6b</t>
  </si>
  <si>
    <t>3c</t>
  </si>
  <si>
    <t>HT</t>
  </si>
  <si>
    <t>Wahlaufgabennummer</t>
  </si>
  <si>
    <t>Nr.</t>
  </si>
  <si>
    <t>Statisik der Wahlaufgaben</t>
  </si>
  <si>
    <t>Wahlaufgabe:</t>
  </si>
  <si>
    <t>Anzahl Schüler:</t>
  </si>
  <si>
    <t>durchschnittl. erreichte Punktzahl:</t>
  </si>
  <si>
    <t>Mittelwert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</si>
</sst>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\ \)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0.0000"/>
    <numFmt numFmtId="171" formatCode="0.0%"/>
    <numFmt numFmtId="172" formatCode="#,##0.00\ &quot;DM&quot;;[Red]\-#,##0.00\ &quot;DM&quot;"/>
    <numFmt numFmtId="173" formatCode="0\)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</numFmts>
  <fonts count="1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Symbol"/>
      <family val="1"/>
    </font>
    <font>
      <b/>
      <sz val="10"/>
      <name val="Mathematica1"/>
      <family val="0"/>
    </font>
    <font>
      <sz val="8"/>
      <name val="Arial"/>
      <family val="0"/>
    </font>
    <font>
      <sz val="10.75"/>
      <name val="Arial"/>
      <family val="0"/>
    </font>
    <font>
      <b/>
      <sz val="10.75"/>
      <name val="Arial"/>
      <family val="0"/>
    </font>
    <font>
      <sz val="12"/>
      <name val="System"/>
      <family val="0"/>
    </font>
    <font>
      <b/>
      <sz val="12"/>
      <name val="Arial"/>
      <family val="2"/>
    </font>
    <font>
      <sz val="11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10" fontId="1" fillId="0" borderId="10" xfId="17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10" xfId="0" applyFont="1" applyFill="1" applyBorder="1" applyAlignment="1">
      <alignment/>
    </xf>
    <xf numFmtId="0" fontId="1" fillId="5" borderId="18" xfId="0" applyFont="1" applyFill="1" applyBorder="1" applyAlignment="1">
      <alignment/>
    </xf>
    <xf numFmtId="0" fontId="0" fillId="3" borderId="18" xfId="0" applyFill="1" applyBorder="1" applyAlignment="1">
      <alignment/>
    </xf>
    <xf numFmtId="0" fontId="0" fillId="4" borderId="18" xfId="0" applyFill="1" applyBorder="1" applyAlignment="1">
      <alignment/>
    </xf>
    <xf numFmtId="0" fontId="0" fillId="5" borderId="18" xfId="0" applyFill="1" applyBorder="1" applyAlignment="1">
      <alignment/>
    </xf>
    <xf numFmtId="0" fontId="0" fillId="6" borderId="18" xfId="0" applyFill="1" applyBorder="1" applyAlignment="1">
      <alignment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Alignment="1">
      <alignment horizontal="left"/>
    </xf>
    <xf numFmtId="10" fontId="0" fillId="0" borderId="0" xfId="0" applyNumberFormat="1" applyAlignment="1">
      <alignment horizontal="left"/>
    </xf>
    <xf numFmtId="0" fontId="0" fillId="0" borderId="23" xfId="0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15" xfId="0" applyBorder="1" applyAlignment="1">
      <alignment/>
    </xf>
    <xf numFmtId="2" fontId="5" fillId="0" borderId="27" xfId="0" applyNumberFormat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3" fontId="0" fillId="0" borderId="8" xfId="18" applyNumberFormat="1" applyFont="1" applyFill="1" applyBorder="1" applyAlignment="1" applyProtection="1">
      <alignment horizontal="left"/>
      <protection locked="0"/>
    </xf>
    <xf numFmtId="173" fontId="0" fillId="0" borderId="5" xfId="18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0" fontId="9" fillId="2" borderId="29" xfId="0" applyFont="1" applyFill="1" applyBorder="1" applyAlignment="1">
      <alignment/>
    </xf>
    <xf numFmtId="0" fontId="9" fillId="2" borderId="30" xfId="0" applyFont="1" applyFill="1" applyBorder="1" applyAlignment="1">
      <alignment/>
    </xf>
    <xf numFmtId="0" fontId="9" fillId="2" borderId="31" xfId="0" applyFont="1" applyFill="1" applyBorder="1" applyAlignment="1">
      <alignment/>
    </xf>
    <xf numFmtId="10" fontId="1" fillId="0" borderId="13" xfId="17" applyNumberFormat="1" applyFont="1" applyBorder="1" applyAlignment="1">
      <alignment horizontal="center"/>
    </xf>
    <xf numFmtId="10" fontId="1" fillId="0" borderId="23" xfId="17" applyNumberFormat="1" applyFont="1" applyBorder="1" applyAlignment="1">
      <alignment horizontal="center"/>
    </xf>
    <xf numFmtId="0" fontId="2" fillId="2" borderId="5" xfId="0" applyFont="1" applyFill="1" applyBorder="1" applyAlignment="1">
      <alignment/>
    </xf>
    <xf numFmtId="164" fontId="10" fillId="0" borderId="7" xfId="0" applyNumberFormat="1" applyFont="1" applyBorder="1" applyAlignment="1">
      <alignment/>
    </xf>
    <xf numFmtId="164" fontId="10" fillId="0" borderId="11" xfId="0" applyNumberFormat="1" applyFont="1" applyBorder="1" applyAlignment="1">
      <alignment/>
    </xf>
    <xf numFmtId="164" fontId="10" fillId="0" borderId="24" xfId="0" applyNumberFormat="1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33" xfId="0" applyFont="1" applyBorder="1" applyAlignment="1">
      <alignment/>
    </xf>
    <xf numFmtId="0" fontId="11" fillId="0" borderId="33" xfId="0" applyFont="1" applyBorder="1" applyAlignment="1">
      <alignment horizontal="center"/>
    </xf>
    <xf numFmtId="0" fontId="12" fillId="0" borderId="33" xfId="0" applyFont="1" applyBorder="1" applyAlignment="1">
      <alignment/>
    </xf>
    <xf numFmtId="0" fontId="12" fillId="0" borderId="34" xfId="0" applyFont="1" applyBorder="1" applyAlignment="1">
      <alignment/>
    </xf>
    <xf numFmtId="0" fontId="11" fillId="0" borderId="35" xfId="0" applyFont="1" applyBorder="1" applyAlignment="1">
      <alignment/>
    </xf>
    <xf numFmtId="0" fontId="11" fillId="0" borderId="36" xfId="0" applyFont="1" applyBorder="1" applyAlignment="1">
      <alignment/>
    </xf>
    <xf numFmtId="0" fontId="11" fillId="0" borderId="36" xfId="0" applyFont="1" applyBorder="1" applyAlignment="1">
      <alignment horizontal="center"/>
    </xf>
    <xf numFmtId="0" fontId="12" fillId="0" borderId="36" xfId="0" applyFont="1" applyBorder="1" applyAlignment="1">
      <alignment/>
    </xf>
    <xf numFmtId="0" fontId="12" fillId="0" borderId="37" xfId="0" applyFont="1" applyBorder="1" applyAlignment="1">
      <alignment/>
    </xf>
    <xf numFmtId="0" fontId="2" fillId="2" borderId="3" xfId="0" applyFont="1" applyFill="1" applyBorder="1" applyAlignment="1">
      <alignment/>
    </xf>
    <xf numFmtId="0" fontId="1" fillId="3" borderId="4" xfId="0" applyFont="1" applyFill="1" applyBorder="1" applyAlignment="1">
      <alignment horizontal="center"/>
    </xf>
    <xf numFmtId="0" fontId="1" fillId="3" borderId="38" xfId="0" applyFont="1" applyFill="1" applyBorder="1" applyAlignment="1">
      <alignment horizontal="center"/>
    </xf>
    <xf numFmtId="0" fontId="0" fillId="0" borderId="5" xfId="0" applyBorder="1" applyAlignment="1" applyProtection="1">
      <alignment horizontal="left"/>
      <protection locked="0"/>
    </xf>
    <xf numFmtId="0" fontId="0" fillId="0" borderId="9" xfId="18" applyFont="1" applyFill="1" applyBorder="1" applyProtection="1">
      <alignment/>
      <protection locked="0"/>
    </xf>
    <xf numFmtId="0" fontId="0" fillId="0" borderId="12" xfId="18" applyFont="1" applyFill="1" applyBorder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2" fontId="0" fillId="0" borderId="41" xfId="0" applyNumberForma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5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vertic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1" fillId="5" borderId="49" xfId="0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1" fillId="5" borderId="44" xfId="0" applyFont="1" applyFill="1" applyBorder="1" applyAlignment="1">
      <alignment horizontal="center" vertical="center"/>
    </xf>
    <xf numFmtId="0" fontId="0" fillId="5" borderId="42" xfId="0" applyFill="1" applyBorder="1" applyAlignment="1">
      <alignment horizontal="center" vertical="center"/>
    </xf>
    <xf numFmtId="0" fontId="0" fillId="5" borderId="43" xfId="0" applyFill="1" applyBorder="1" applyAlignment="1">
      <alignment horizontal="center" vertical="center"/>
    </xf>
    <xf numFmtId="0" fontId="0" fillId="5" borderId="44" xfId="0" applyFill="1" applyBorder="1" applyAlignment="1">
      <alignment horizontal="center" vertical="center"/>
    </xf>
    <xf numFmtId="0" fontId="13" fillId="7" borderId="1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/>
    </xf>
    <xf numFmtId="0" fontId="13" fillId="5" borderId="42" xfId="0" applyFont="1" applyFill="1" applyBorder="1" applyAlignment="1">
      <alignment horizontal="center" vertical="center"/>
    </xf>
    <xf numFmtId="0" fontId="13" fillId="5" borderId="43" xfId="0" applyFont="1" applyFill="1" applyBorder="1" applyAlignment="1">
      <alignment horizontal="center" vertical="center"/>
    </xf>
    <xf numFmtId="0" fontId="13" fillId="5" borderId="44" xfId="0" applyFont="1" applyFill="1" applyBorder="1" applyAlignment="1">
      <alignment horizontal="center" vertical="center"/>
    </xf>
    <xf numFmtId="0" fontId="13" fillId="5" borderId="27" xfId="0" applyFont="1" applyFill="1" applyBorder="1" applyAlignment="1">
      <alignment horizontal="center" vertical="center"/>
    </xf>
    <xf numFmtId="0" fontId="13" fillId="5" borderId="28" xfId="0" applyFont="1" applyFill="1" applyBorder="1" applyAlignment="1">
      <alignment horizontal="center" vertical="center"/>
    </xf>
    <xf numFmtId="0" fontId="13" fillId="5" borderId="45" xfId="0" applyFont="1" applyFill="1" applyBorder="1" applyAlignment="1">
      <alignment horizontal="center" vertical="center"/>
    </xf>
    <xf numFmtId="10" fontId="1" fillId="0" borderId="32" xfId="0" applyNumberFormat="1" applyFont="1" applyBorder="1" applyAlignment="1">
      <alignment horizontal="center" vertical="center"/>
    </xf>
    <xf numFmtId="10" fontId="1" fillId="0" borderId="34" xfId="0" applyNumberFormat="1" applyFont="1" applyBorder="1" applyAlignment="1">
      <alignment horizontal="center" vertical="center"/>
    </xf>
    <xf numFmtId="10" fontId="1" fillId="0" borderId="35" xfId="0" applyNumberFormat="1" applyFont="1" applyBorder="1" applyAlignment="1">
      <alignment horizontal="center" vertical="center"/>
    </xf>
    <xf numFmtId="10" fontId="1" fillId="0" borderId="37" xfId="0" applyNumberFormat="1" applyFont="1" applyBorder="1" applyAlignment="1">
      <alignment horizontal="center" vertical="center"/>
    </xf>
    <xf numFmtId="0" fontId="13" fillId="7" borderId="46" xfId="0" applyFont="1" applyFill="1" applyBorder="1" applyAlignment="1">
      <alignment horizontal="center" vertical="center"/>
    </xf>
    <xf numFmtId="0" fontId="13" fillId="7" borderId="48" xfId="0" applyFont="1" applyFill="1" applyBorder="1" applyAlignment="1">
      <alignment horizontal="center" vertical="center"/>
    </xf>
    <xf numFmtId="0" fontId="1" fillId="7" borderId="46" xfId="0" applyFont="1" applyFill="1" applyBorder="1" applyAlignment="1">
      <alignment horizontal="center" vertical="center"/>
    </xf>
    <xf numFmtId="0" fontId="1" fillId="7" borderId="47" xfId="0" applyFont="1" applyFill="1" applyBorder="1" applyAlignment="1">
      <alignment horizontal="center" vertical="center"/>
    </xf>
    <xf numFmtId="0" fontId="1" fillId="7" borderId="48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1" fillId="5" borderId="46" xfId="0" applyFont="1" applyFill="1" applyBorder="1" applyAlignment="1">
      <alignment horizontal="center"/>
    </xf>
    <xf numFmtId="0" fontId="1" fillId="5" borderId="47" xfId="0" applyFont="1" applyFill="1" applyBorder="1" applyAlignment="1">
      <alignment horizontal="center"/>
    </xf>
    <xf numFmtId="0" fontId="0" fillId="0" borderId="3" xfId="0" applyBorder="1" applyAlignment="1" applyProtection="1">
      <alignment horizontal="left"/>
      <protection locked="0"/>
    </xf>
    <xf numFmtId="0" fontId="5" fillId="5" borderId="15" xfId="0" applyFont="1" applyFill="1" applyBorder="1" applyAlignment="1">
      <alignment horizontal="center" textRotation="90"/>
    </xf>
    <xf numFmtId="0" fontId="5" fillId="5" borderId="50" xfId="0" applyFont="1" applyFill="1" applyBorder="1" applyAlignment="1">
      <alignment horizontal="center" textRotation="90"/>
    </xf>
    <xf numFmtId="0" fontId="5" fillId="5" borderId="41" xfId="0" applyFont="1" applyFill="1" applyBorder="1" applyAlignment="1">
      <alignment horizontal="center" textRotation="90"/>
    </xf>
    <xf numFmtId="0" fontId="1" fillId="5" borderId="7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0" borderId="35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3" fillId="0" borderId="46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48" xfId="0" applyFont="1" applyBorder="1" applyAlignment="1">
      <alignment/>
    </xf>
    <xf numFmtId="0" fontId="1" fillId="4" borderId="46" xfId="0" applyFont="1" applyFill="1" applyBorder="1" applyAlignment="1">
      <alignment horizontal="center"/>
    </xf>
    <xf numFmtId="0" fontId="1" fillId="4" borderId="47" xfId="0" applyFont="1" applyFill="1" applyBorder="1" applyAlignment="1">
      <alignment horizontal="center"/>
    </xf>
    <xf numFmtId="0" fontId="1" fillId="3" borderId="46" xfId="0" applyFont="1" applyFill="1" applyBorder="1" applyAlignment="1">
      <alignment horizontal="center"/>
    </xf>
    <xf numFmtId="0" fontId="1" fillId="3" borderId="47" xfId="0" applyFont="1" applyFill="1" applyBorder="1" applyAlignment="1">
      <alignment horizontal="center"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2" fontId="0" fillId="5" borderId="51" xfId="0" applyNumberFormat="1" applyFill="1" applyBorder="1" applyAlignment="1">
      <alignment horizontal="center" vertical="center"/>
    </xf>
    <xf numFmtId="2" fontId="0" fillId="5" borderId="28" xfId="0" applyNumberFormat="1" applyFill="1" applyBorder="1" applyAlignment="1">
      <alignment horizontal="center" vertical="center"/>
    </xf>
    <xf numFmtId="2" fontId="0" fillId="5" borderId="45" xfId="0" applyNumberForma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Percent" xfId="17"/>
    <cellStyle name="Standard_AA-MA Klasse 10b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'ABA-MA RS10 - Erh.Anf.  HT'!$BF$25:$BF$30</c:f>
              <c:numCache/>
            </c:numRef>
          </c:val>
        </c:ser>
        <c:axId val="17912124"/>
        <c:axId val="26991389"/>
      </c:barChart>
      <c:catAx>
        <c:axId val="17912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Zensuren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991389"/>
        <c:crosses val="autoZero"/>
        <c:auto val="1"/>
        <c:lblOffset val="100"/>
        <c:noMultiLvlLbl val="0"/>
      </c:catAx>
      <c:valAx>
        <c:axId val="2699138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in Prozent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9121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0.2395</cdr:x>
      <cdr:y>0.8505</cdr:y>
    </cdr:from>
    <cdr:to>
      <cdr:x>0.2395</cdr:x>
      <cdr:y>0.8505</cdr:y>
    </cdr:to>
    <cdr:sp>
      <cdr:nvSpPr>
        <cdr:cNvPr id="1" name="Line 1"/>
        <cdr:cNvSpPr>
          <a:spLocks/>
        </cdr:cNvSpPr>
      </cdr:nvSpPr>
      <cdr:spPr>
        <a:xfrm>
          <a:off x="1028700" y="496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0.2395</cdr:x>
      <cdr:y>0.3005</cdr:y>
    </cdr:from>
    <cdr:to>
      <cdr:x>0.2395</cdr:x>
      <cdr:y>0.3005</cdr:y>
    </cdr:to>
    <cdr:sp>
      <cdr:nvSpPr>
        <cdr:cNvPr id="2" name="Line 2"/>
        <cdr:cNvSpPr>
          <a:spLocks/>
        </cdr:cNvSpPr>
      </cdr:nvSpPr>
      <cdr:spPr>
        <a:xfrm>
          <a:off x="1028700" y="175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0.512</cdr:x>
      <cdr:y>0.879</cdr:y>
    </cdr:from>
    <cdr:to>
      <cdr:x>0.512</cdr:x>
      <cdr:y>0.879</cdr:y>
    </cdr:to>
    <cdr:sp>
      <cdr:nvSpPr>
        <cdr:cNvPr id="3" name="Line 3"/>
        <cdr:cNvSpPr>
          <a:spLocks/>
        </cdr:cNvSpPr>
      </cdr:nvSpPr>
      <cdr:spPr>
        <a:xfrm>
          <a:off x="2209800" y="512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209550</xdr:colOff>
      <xdr:row>13</xdr:row>
      <xdr:rowOff>114300</xdr:rowOff>
    </xdr:from>
    <xdr:to>
      <xdr:col>60</xdr:col>
      <xdr:colOff>581025</xdr:colOff>
      <xdr:row>45</xdr:row>
      <xdr:rowOff>161925</xdr:rowOff>
    </xdr:to>
    <xdr:graphicFrame>
      <xdr:nvGraphicFramePr>
        <xdr:cNvPr id="1" name="Chart 1"/>
        <xdr:cNvGraphicFramePr/>
      </xdr:nvGraphicFramePr>
      <xdr:xfrm>
        <a:off x="17745075" y="2771775"/>
        <a:ext cx="4324350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chule\Excel\Zensuren\2006-07\Abschlussarbeit2007-RS-MA%20-%20Auswertu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l"/>
      <sheetName val="AA-MA Klasse 10d"/>
      <sheetName val="AA-MA Klasse 10d (2)"/>
      <sheetName val="AA-MA Klasse 10d (3)"/>
      <sheetName val="AA-MA Klasse 10d Rückmeldung 1"/>
      <sheetName val="AA-MA Klasse Rückmeldung 2"/>
      <sheetName val="Prozentuale Änderung"/>
      <sheetName val="Ergebnis DBR"/>
    </sheetNames>
    <sheetDataSet>
      <sheetData sheetId="2">
        <row r="18">
          <cell r="CJ18">
            <v>0</v>
          </cell>
          <cell r="CL18">
            <v>6</v>
          </cell>
        </row>
        <row r="19">
          <cell r="CJ19">
            <v>7</v>
          </cell>
          <cell r="CL19">
            <v>5</v>
          </cell>
        </row>
        <row r="20">
          <cell r="CJ20">
            <v>14</v>
          </cell>
          <cell r="CL20">
            <v>4</v>
          </cell>
        </row>
        <row r="21">
          <cell r="CJ21">
            <v>18</v>
          </cell>
          <cell r="CL21">
            <v>3</v>
          </cell>
        </row>
        <row r="22">
          <cell r="CJ22">
            <v>21</v>
          </cell>
          <cell r="CL22">
            <v>2</v>
          </cell>
        </row>
        <row r="23">
          <cell r="CJ23">
            <v>25</v>
          </cell>
          <cell r="CL23">
            <v>1</v>
          </cell>
        </row>
        <row r="27">
          <cell r="CJ27">
            <v>0</v>
          </cell>
          <cell r="CL27">
            <v>6</v>
          </cell>
        </row>
        <row r="28">
          <cell r="CJ28">
            <v>14</v>
          </cell>
          <cell r="CL28">
            <v>5</v>
          </cell>
        </row>
        <row r="29">
          <cell r="CJ29">
            <v>28</v>
          </cell>
          <cell r="CL29">
            <v>4</v>
          </cell>
        </row>
        <row r="30">
          <cell r="CJ30">
            <v>35</v>
          </cell>
          <cell r="CL30">
            <v>3</v>
          </cell>
        </row>
        <row r="31">
          <cell r="CJ31">
            <v>42</v>
          </cell>
          <cell r="CL31">
            <v>2</v>
          </cell>
        </row>
        <row r="32">
          <cell r="CJ32">
            <v>49</v>
          </cell>
          <cell r="CL3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81"/>
  <sheetViews>
    <sheetView showGridLines="0" showRowColHeaders="0"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7" sqref="D7"/>
      <selection pane="bottomLeft" activeCell="A14" sqref="A14"/>
      <selection pane="bottomRight" activeCell="B10" sqref="B10"/>
    </sheetView>
  </sheetViews>
  <sheetFormatPr defaultColWidth="11.421875" defaultRowHeight="12.75"/>
  <cols>
    <col min="1" max="1" width="8.7109375" style="0" customWidth="1"/>
    <col min="2" max="2" width="18.7109375" style="0" customWidth="1"/>
    <col min="3" max="3" width="24.421875" style="0" customWidth="1"/>
    <col min="4" max="25" width="4.00390625" style="5" customWidth="1"/>
    <col min="26" max="26" width="8.140625" style="0" bestFit="1" customWidth="1"/>
    <col min="27" max="37" width="4.00390625" style="0" customWidth="1"/>
    <col min="38" max="38" width="8.140625" style="0" bestFit="1" customWidth="1"/>
    <col min="39" max="42" width="4.00390625" style="0" customWidth="1"/>
    <col min="43" max="43" width="8.140625" style="0" bestFit="1" customWidth="1"/>
    <col min="44" max="45" width="5.7109375" style="0" customWidth="1"/>
    <col min="46" max="46" width="5.7109375" style="0" bestFit="1" customWidth="1"/>
    <col min="47" max="47" width="14.57421875" style="0" bestFit="1" customWidth="1"/>
    <col min="48" max="48" width="14.57421875" style="0" hidden="1" customWidth="1"/>
    <col min="49" max="49" width="7.00390625" style="0" bestFit="1" customWidth="1"/>
    <col min="50" max="50" width="3.28125" style="0" customWidth="1"/>
    <col min="51" max="51" width="3.8515625" style="0" bestFit="1" customWidth="1"/>
    <col min="52" max="52" width="2.00390625" style="0" bestFit="1" customWidth="1"/>
    <col min="53" max="53" width="3.8515625" style="0" bestFit="1" customWidth="1"/>
    <col min="54" max="54" width="2.57421875" style="0" customWidth="1"/>
    <col min="55" max="55" width="2.57421875" style="0" bestFit="1" customWidth="1"/>
    <col min="56" max="56" width="2.7109375" style="0" customWidth="1"/>
    <col min="57" max="57" width="9.28125" style="0" bestFit="1" customWidth="1"/>
    <col min="58" max="61" width="9.7109375" style="0" customWidth="1"/>
    <col min="67" max="72" width="11.421875" style="5" hidden="1" customWidth="1"/>
  </cols>
  <sheetData>
    <row r="1" spans="1:41" ht="16.5" thickBot="1">
      <c r="A1" s="67" t="s">
        <v>36</v>
      </c>
      <c r="B1" s="1"/>
      <c r="C1" s="2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AM1" s="144" t="s">
        <v>47</v>
      </c>
      <c r="AO1" s="144" t="s">
        <v>47</v>
      </c>
    </row>
    <row r="2" spans="1:60" ht="16.5" thickBot="1">
      <c r="A2" s="68" t="s">
        <v>0</v>
      </c>
      <c r="B2" s="3"/>
      <c r="C2" s="4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X2"/>
      <c r="Y2"/>
      <c r="AM2" s="145"/>
      <c r="AO2" s="145"/>
      <c r="AY2" s="135" t="s">
        <v>2</v>
      </c>
      <c r="AZ2" s="136"/>
      <c r="BA2" s="136"/>
      <c r="BB2" s="136"/>
      <c r="BC2" s="137"/>
      <c r="BD2" s="8"/>
      <c r="BE2" s="120" t="s">
        <v>3</v>
      </c>
      <c r="BF2" s="120" t="s">
        <v>4</v>
      </c>
      <c r="BG2" s="133" t="s">
        <v>25</v>
      </c>
      <c r="BH2" s="134"/>
    </row>
    <row r="3" spans="1:60" ht="15.75" customHeight="1">
      <c r="A3" s="69" t="s">
        <v>37</v>
      </c>
      <c r="B3" s="6"/>
      <c r="C3" s="7"/>
      <c r="D3"/>
      <c r="E3"/>
      <c r="F3"/>
      <c r="G3"/>
      <c r="H3"/>
      <c r="I3"/>
      <c r="J3"/>
      <c r="K3"/>
      <c r="L3"/>
      <c r="M3"/>
      <c r="N3" s="76" t="s">
        <v>33</v>
      </c>
      <c r="O3" s="77"/>
      <c r="P3" s="77"/>
      <c r="Q3" s="77"/>
      <c r="R3" s="77"/>
      <c r="S3" s="77"/>
      <c r="T3" s="78"/>
      <c r="U3" s="78"/>
      <c r="V3" s="78"/>
      <c r="W3" s="78"/>
      <c r="X3" s="77"/>
      <c r="Y3" s="77"/>
      <c r="Z3" s="77"/>
      <c r="AA3" s="77"/>
      <c r="AB3" s="77"/>
      <c r="AC3" s="77"/>
      <c r="AD3" s="77"/>
      <c r="AE3" s="77"/>
      <c r="AF3" s="79"/>
      <c r="AG3" s="79"/>
      <c r="AH3" s="79"/>
      <c r="AI3" s="79"/>
      <c r="AJ3" s="80"/>
      <c r="AM3" s="145"/>
      <c r="AO3" s="145"/>
      <c r="AY3" s="9">
        <v>20</v>
      </c>
      <c r="AZ3" s="10" t="s">
        <v>5</v>
      </c>
      <c r="BA3" s="10">
        <v>0</v>
      </c>
      <c r="BB3" s="10"/>
      <c r="BC3" s="11">
        <v>6</v>
      </c>
      <c r="BD3" s="12"/>
      <c r="BE3" s="13">
        <f aca="true" t="shared" si="0" ref="BE3:BE8">COUNTIF(zensur,BC3)</f>
        <v>0</v>
      </c>
      <c r="BF3" s="14">
        <f aca="true" t="shared" si="1" ref="BF3:BF8">IF(BE3=0,0,BE3/SUM($BE$3:$BE$8))</f>
        <v>0</v>
      </c>
      <c r="BG3" s="129">
        <f>BF3+BF4</f>
        <v>0</v>
      </c>
      <c r="BH3" s="130"/>
    </row>
    <row r="4" spans="1:60" ht="16.5" thickBot="1">
      <c r="A4" s="69" t="s">
        <v>35</v>
      </c>
      <c r="B4" s="6"/>
      <c r="C4" s="7"/>
      <c r="D4"/>
      <c r="E4"/>
      <c r="F4"/>
      <c r="G4"/>
      <c r="H4"/>
      <c r="I4"/>
      <c r="J4"/>
      <c r="K4"/>
      <c r="L4"/>
      <c r="M4"/>
      <c r="N4" s="81" t="s">
        <v>34</v>
      </c>
      <c r="O4" s="82"/>
      <c r="P4" s="82"/>
      <c r="Q4" s="82"/>
      <c r="R4" s="82"/>
      <c r="S4" s="82"/>
      <c r="T4" s="83"/>
      <c r="U4" s="83"/>
      <c r="V4" s="83"/>
      <c r="W4" s="83"/>
      <c r="X4" s="82"/>
      <c r="Y4" s="82"/>
      <c r="Z4" s="82"/>
      <c r="AA4" s="82"/>
      <c r="AB4" s="82"/>
      <c r="AC4" s="82"/>
      <c r="AD4" s="82"/>
      <c r="AE4" s="82"/>
      <c r="AF4" s="84"/>
      <c r="AG4" s="84"/>
      <c r="AH4" s="84"/>
      <c r="AI4" s="84"/>
      <c r="AJ4" s="85"/>
      <c r="AM4" s="145"/>
      <c r="AO4" s="145"/>
      <c r="AY4" s="15">
        <v>41</v>
      </c>
      <c r="AZ4" s="16" t="s">
        <v>5</v>
      </c>
      <c r="BA4" s="16">
        <v>21</v>
      </c>
      <c r="BB4" s="16"/>
      <c r="BC4" s="17">
        <v>5</v>
      </c>
      <c r="BD4" s="12"/>
      <c r="BE4" s="18">
        <f t="shared" si="0"/>
        <v>0</v>
      </c>
      <c r="BF4" s="70">
        <f t="shared" si="1"/>
        <v>0</v>
      </c>
      <c r="BG4" s="131"/>
      <c r="BH4" s="132"/>
    </row>
    <row r="5" spans="1:58" ht="15.75" customHeight="1">
      <c r="A5" s="86" t="s">
        <v>27</v>
      </c>
      <c r="B5" s="143"/>
      <c r="C5" s="143"/>
      <c r="P5"/>
      <c r="Q5"/>
      <c r="R5"/>
      <c r="S5"/>
      <c r="X5"/>
      <c r="Y5"/>
      <c r="AM5" s="145"/>
      <c r="AO5" s="145"/>
      <c r="AY5" s="15">
        <v>52</v>
      </c>
      <c r="AZ5" s="16" t="s">
        <v>5</v>
      </c>
      <c r="BA5" s="16">
        <v>42</v>
      </c>
      <c r="BB5" s="16"/>
      <c r="BC5" s="17">
        <v>4</v>
      </c>
      <c r="BD5" s="12"/>
      <c r="BE5" s="18">
        <f t="shared" si="0"/>
        <v>0</v>
      </c>
      <c r="BF5" s="70">
        <f t="shared" si="1"/>
        <v>0</v>
      </c>
    </row>
    <row r="6" spans="1:58" ht="18" customHeight="1" thickBot="1">
      <c r="A6" s="72" t="s">
        <v>1</v>
      </c>
      <c r="B6" s="89"/>
      <c r="C6" s="89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AM6" s="146"/>
      <c r="AO6" s="146"/>
      <c r="AY6" s="15">
        <v>63</v>
      </c>
      <c r="AZ6" s="16" t="s">
        <v>5</v>
      </c>
      <c r="BA6" s="16">
        <v>53</v>
      </c>
      <c r="BB6" s="16"/>
      <c r="BC6" s="17">
        <v>3</v>
      </c>
      <c r="BD6" s="24"/>
      <c r="BE6" s="18">
        <f t="shared" si="0"/>
        <v>0</v>
      </c>
      <c r="BF6" s="70">
        <f t="shared" si="1"/>
        <v>0</v>
      </c>
    </row>
    <row r="7" spans="4:58" ht="15.75" customHeight="1" thickBot="1">
      <c r="D7" s="157" t="s">
        <v>6</v>
      </c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9" t="s">
        <v>7</v>
      </c>
      <c r="AA7" s="155" t="s">
        <v>23</v>
      </c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20" t="s">
        <v>7</v>
      </c>
      <c r="AM7" s="141" t="s">
        <v>28</v>
      </c>
      <c r="AN7" s="142"/>
      <c r="AO7" s="142"/>
      <c r="AP7" s="142"/>
      <c r="AQ7" s="21" t="s">
        <v>7</v>
      </c>
      <c r="AR7" s="19" t="s">
        <v>8</v>
      </c>
      <c r="AS7" s="22" t="s">
        <v>46</v>
      </c>
      <c r="AT7" s="21" t="s">
        <v>22</v>
      </c>
      <c r="AU7" s="23" t="s">
        <v>9</v>
      </c>
      <c r="AV7" s="23"/>
      <c r="AW7" s="23" t="s">
        <v>10</v>
      </c>
      <c r="AY7" s="15">
        <v>74</v>
      </c>
      <c r="AZ7" s="16" t="s">
        <v>5</v>
      </c>
      <c r="BA7" s="16">
        <v>64</v>
      </c>
      <c r="BB7" s="16"/>
      <c r="BC7" s="17">
        <v>2</v>
      </c>
      <c r="BD7" s="24"/>
      <c r="BE7" s="18">
        <f t="shared" si="0"/>
        <v>0</v>
      </c>
      <c r="BF7" s="70">
        <f t="shared" si="1"/>
        <v>0</v>
      </c>
    </row>
    <row r="8" spans="1:58" ht="15.75" customHeight="1" thickBot="1">
      <c r="A8" s="159" t="s">
        <v>11</v>
      </c>
      <c r="B8" s="160"/>
      <c r="C8" s="161"/>
      <c r="D8" s="25" t="s">
        <v>12</v>
      </c>
      <c r="E8" s="87" t="s">
        <v>13</v>
      </c>
      <c r="F8" s="87" t="s">
        <v>14</v>
      </c>
      <c r="G8" s="87">
        <v>2</v>
      </c>
      <c r="H8" s="87" t="s">
        <v>15</v>
      </c>
      <c r="I8" s="87" t="s">
        <v>16</v>
      </c>
      <c r="J8" s="87" t="s">
        <v>45</v>
      </c>
      <c r="K8" s="26">
        <v>4</v>
      </c>
      <c r="L8" s="26">
        <v>5</v>
      </c>
      <c r="M8" s="26">
        <v>6</v>
      </c>
      <c r="N8" s="26">
        <v>7</v>
      </c>
      <c r="O8" s="26" t="s">
        <v>38</v>
      </c>
      <c r="P8" s="26" t="s">
        <v>39</v>
      </c>
      <c r="Q8" s="26">
        <v>9</v>
      </c>
      <c r="R8" s="26">
        <v>10</v>
      </c>
      <c r="S8" s="26">
        <v>11</v>
      </c>
      <c r="T8" s="26">
        <v>12</v>
      </c>
      <c r="U8" s="26">
        <v>13</v>
      </c>
      <c r="V8" s="26">
        <v>14</v>
      </c>
      <c r="W8" s="26">
        <v>15</v>
      </c>
      <c r="X8" s="26">
        <v>16</v>
      </c>
      <c r="Y8" s="26">
        <v>17</v>
      </c>
      <c r="Z8" s="27"/>
      <c r="AA8" s="28">
        <v>1</v>
      </c>
      <c r="AB8" s="29">
        <v>2</v>
      </c>
      <c r="AC8" s="29">
        <v>3</v>
      </c>
      <c r="AD8" s="29" t="s">
        <v>40</v>
      </c>
      <c r="AE8" s="29" t="s">
        <v>41</v>
      </c>
      <c r="AF8" s="29" t="s">
        <v>42</v>
      </c>
      <c r="AG8" s="29" t="s">
        <v>17</v>
      </c>
      <c r="AH8" s="29" t="s">
        <v>18</v>
      </c>
      <c r="AI8" s="29" t="s">
        <v>43</v>
      </c>
      <c r="AJ8" s="29" t="s">
        <v>44</v>
      </c>
      <c r="AK8" s="29">
        <v>7</v>
      </c>
      <c r="AL8" s="30"/>
      <c r="AM8" s="147" t="s">
        <v>29</v>
      </c>
      <c r="AN8" s="148"/>
      <c r="AO8" s="147" t="s">
        <v>30</v>
      </c>
      <c r="AP8" s="148"/>
      <c r="AQ8" s="31"/>
      <c r="AR8" s="32"/>
      <c r="AS8" s="33"/>
      <c r="AT8" s="34"/>
      <c r="AU8" s="35"/>
      <c r="AV8" s="35"/>
      <c r="AW8" s="35"/>
      <c r="AY8" s="46">
        <v>84</v>
      </c>
      <c r="AZ8" s="47" t="s">
        <v>5</v>
      </c>
      <c r="BA8" s="47">
        <v>75</v>
      </c>
      <c r="BB8" s="47"/>
      <c r="BC8" s="48">
        <v>1</v>
      </c>
      <c r="BD8" s="24"/>
      <c r="BE8" s="49">
        <f t="shared" si="0"/>
        <v>0</v>
      </c>
      <c r="BF8" s="71">
        <f t="shared" si="1"/>
        <v>0</v>
      </c>
    </row>
    <row r="9" spans="1:72" ht="15.75" customHeight="1" thickBot="1">
      <c r="A9" s="138" t="s">
        <v>19</v>
      </c>
      <c r="B9" s="139"/>
      <c r="C9" s="140"/>
      <c r="D9" s="36">
        <v>1</v>
      </c>
      <c r="E9" s="88">
        <v>1</v>
      </c>
      <c r="F9" s="88">
        <v>1</v>
      </c>
      <c r="G9" s="88">
        <v>1</v>
      </c>
      <c r="H9" s="88">
        <v>1</v>
      </c>
      <c r="I9" s="88">
        <v>1</v>
      </c>
      <c r="J9" s="88">
        <v>2</v>
      </c>
      <c r="K9" s="37">
        <v>1</v>
      </c>
      <c r="L9" s="37">
        <v>1</v>
      </c>
      <c r="M9" s="37">
        <v>2</v>
      </c>
      <c r="N9" s="37">
        <v>2</v>
      </c>
      <c r="O9" s="37">
        <v>1</v>
      </c>
      <c r="P9" s="37">
        <v>2</v>
      </c>
      <c r="Q9" s="37">
        <v>2</v>
      </c>
      <c r="R9" s="37">
        <v>1</v>
      </c>
      <c r="S9" s="37">
        <v>1</v>
      </c>
      <c r="T9" s="37">
        <v>1</v>
      </c>
      <c r="U9" s="37">
        <v>1</v>
      </c>
      <c r="V9" s="37">
        <v>1</v>
      </c>
      <c r="W9" s="37">
        <v>1</v>
      </c>
      <c r="X9" s="37">
        <v>2</v>
      </c>
      <c r="Y9" s="37">
        <v>1</v>
      </c>
      <c r="Z9" s="38">
        <f>SUM(D9:Y9)</f>
        <v>28</v>
      </c>
      <c r="AA9" s="39">
        <v>4</v>
      </c>
      <c r="AB9" s="40">
        <v>4</v>
      </c>
      <c r="AC9" s="40">
        <v>4</v>
      </c>
      <c r="AD9" s="40">
        <v>2</v>
      </c>
      <c r="AE9" s="40">
        <v>2</v>
      </c>
      <c r="AF9" s="40">
        <v>4</v>
      </c>
      <c r="AG9" s="40">
        <v>2</v>
      </c>
      <c r="AH9" s="40">
        <v>4</v>
      </c>
      <c r="AI9" s="40">
        <v>4</v>
      </c>
      <c r="AJ9" s="40">
        <v>2</v>
      </c>
      <c r="AK9" s="40">
        <v>4</v>
      </c>
      <c r="AL9" s="41">
        <f>SUM(AA9:AK9)</f>
        <v>36</v>
      </c>
      <c r="AM9" s="42" t="s">
        <v>48</v>
      </c>
      <c r="AN9" s="108">
        <v>10</v>
      </c>
      <c r="AO9" s="42" t="s">
        <v>48</v>
      </c>
      <c r="AP9" s="43">
        <v>10</v>
      </c>
      <c r="AQ9" s="44">
        <f>AN9+AP9</f>
        <v>20</v>
      </c>
      <c r="AR9" s="38">
        <f aca="true" t="shared" si="2" ref="AR9:AR44">Z9</f>
        <v>28</v>
      </c>
      <c r="AS9" s="41">
        <f aca="true" t="shared" si="3" ref="AS9:AS44">AL9</f>
        <v>36</v>
      </c>
      <c r="AT9" s="44">
        <f aca="true" t="shared" si="4" ref="AT9:AT44">AQ9</f>
        <v>20</v>
      </c>
      <c r="AU9" s="45">
        <f>Z9+AL9+AQ9</f>
        <v>84</v>
      </c>
      <c r="AV9" s="45" t="s">
        <v>24</v>
      </c>
      <c r="AW9" s="45"/>
      <c r="BQ9" s="5">
        <v>1</v>
      </c>
      <c r="BR9" s="5">
        <v>2</v>
      </c>
      <c r="BS9" s="5">
        <v>3</v>
      </c>
      <c r="BT9" s="5">
        <v>4</v>
      </c>
    </row>
    <row r="10" spans="1:72" ht="15.75" customHeight="1" thickBot="1">
      <c r="A10" s="73">
        <v>1</v>
      </c>
      <c r="B10" s="64" t="s">
        <v>31</v>
      </c>
      <c r="C10" s="90" t="s">
        <v>32</v>
      </c>
      <c r="D10" s="94"/>
      <c r="E10" s="95"/>
      <c r="F10" s="95"/>
      <c r="G10" s="95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50">
        <f aca="true" t="shared" si="5" ref="Z10:Z32">IF(D10="","",SUM(D10:Y10))</f>
      </c>
      <c r="AA10" s="94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50">
        <f aca="true" t="shared" si="6" ref="AL10:AL44">IF(AA10="","",SUM(AA10:AK10))</f>
      </c>
      <c r="AM10" s="94"/>
      <c r="AN10" s="95"/>
      <c r="AO10" s="94"/>
      <c r="AP10" s="96"/>
      <c r="AQ10" s="50">
        <f>IF(AND(AN10="",AP10=""),"",AN10+AP10)</f>
      </c>
      <c r="AR10" s="50">
        <f t="shared" si="2"/>
      </c>
      <c r="AS10" s="50">
        <f t="shared" si="3"/>
      </c>
      <c r="AT10" s="50">
        <f t="shared" si="4"/>
      </c>
      <c r="AU10" s="51">
        <f aca="true" t="shared" si="7" ref="AU10:AU44">IF(AR10="","",SUM(AR10:AT10))</f>
      </c>
      <c r="AV10" s="51">
        <f>IF(AU10="","",ROUND(AU10,0))</f>
      </c>
      <c r="AW10" s="51">
        <f aca="true" t="shared" si="8" ref="AW10:AW44">IF(AT10="","",IF(D10="","",VLOOKUP(AV10,Benotung,3)))</f>
      </c>
      <c r="AY10" s="111" t="s">
        <v>49</v>
      </c>
      <c r="AZ10" s="112"/>
      <c r="BA10" s="112"/>
      <c r="BB10" s="112"/>
      <c r="BC10" s="112"/>
      <c r="BD10" s="112"/>
      <c r="BE10" s="112"/>
      <c r="BF10" s="112"/>
      <c r="BG10" s="112"/>
      <c r="BH10" s="112"/>
      <c r="BI10" s="113"/>
      <c r="BO10" s="5" t="s">
        <v>29</v>
      </c>
      <c r="BP10" s="5">
        <v>1</v>
      </c>
      <c r="BQ10" s="5">
        <f>IF(BQ$9=AM10,AN10,"")</f>
      </c>
      <c r="BR10" s="5">
        <f>IF(BR$9=AM10,AN10,"")</f>
      </c>
      <c r="BS10" s="5">
        <f>IF(BS$9=AM10,AN10,"")</f>
      </c>
      <c r="BT10" s="5">
        <f>IF(BT$9=AM10,AN10,"")</f>
      </c>
    </row>
    <row r="11" spans="1:72" ht="15.75" customHeight="1" thickBot="1">
      <c r="A11" s="74">
        <v>2</v>
      </c>
      <c r="B11" s="65"/>
      <c r="C11" s="91"/>
      <c r="D11" s="97"/>
      <c r="E11" s="98"/>
      <c r="F11" s="98"/>
      <c r="G11" s="98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50">
        <f t="shared" si="5"/>
      </c>
      <c r="AA11" s="97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52">
        <f t="shared" si="6"/>
      </c>
      <c r="AM11" s="97"/>
      <c r="AN11" s="98"/>
      <c r="AO11" s="97"/>
      <c r="AP11" s="99"/>
      <c r="AQ11" s="50">
        <f aca="true" t="shared" si="9" ref="AQ11:AQ44">IF(AND(AN11="",AP11=""),"",AN11+AP11)</f>
      </c>
      <c r="AR11" s="52">
        <f t="shared" si="2"/>
      </c>
      <c r="AS11" s="52">
        <f t="shared" si="3"/>
      </c>
      <c r="AT11" s="52">
        <f t="shared" si="4"/>
      </c>
      <c r="AU11" s="53">
        <f t="shared" si="7"/>
      </c>
      <c r="AV11" s="53">
        <f aca="true" t="shared" si="10" ref="AV11:AV44">IF(AU11="","",ROUND(AU11,0))</f>
      </c>
      <c r="AW11" s="53">
        <f t="shared" si="8"/>
      </c>
      <c r="AY11" s="123" t="s">
        <v>50</v>
      </c>
      <c r="AZ11" s="124"/>
      <c r="BA11" s="124"/>
      <c r="BB11" s="124"/>
      <c r="BC11" s="124"/>
      <c r="BD11" s="124"/>
      <c r="BE11" s="125"/>
      <c r="BF11" s="114">
        <v>1</v>
      </c>
      <c r="BG11" s="115">
        <v>2</v>
      </c>
      <c r="BH11" s="115">
        <v>3</v>
      </c>
      <c r="BI11" s="116">
        <v>4</v>
      </c>
      <c r="BP11" s="5">
        <v>2</v>
      </c>
      <c r="BQ11" s="5">
        <f aca="true" t="shared" si="11" ref="BQ11:BQ44">IF(BQ$9=AM11,AN11,"")</f>
      </c>
      <c r="BR11" s="5">
        <f aca="true" t="shared" si="12" ref="BR11:BR44">IF(BR$9=AM11,AN11,"")</f>
      </c>
      <c r="BS11" s="5">
        <f aca="true" t="shared" si="13" ref="BS11:BS44">IF(BS$9=AM11,AN11,"")</f>
      </c>
      <c r="BT11" s="5">
        <f aca="true" t="shared" si="14" ref="BT11:BT44">IF(BT$9=AM11,AN11,"")</f>
      </c>
    </row>
    <row r="12" spans="1:72" ht="15.75" customHeight="1" thickBot="1">
      <c r="A12" s="74">
        <v>3</v>
      </c>
      <c r="B12" s="65"/>
      <c r="C12" s="91"/>
      <c r="D12" s="97"/>
      <c r="E12" s="98"/>
      <c r="F12" s="98"/>
      <c r="G12" s="98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50">
        <f t="shared" si="5"/>
      </c>
      <c r="AA12" s="97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52">
        <f t="shared" si="6"/>
      </c>
      <c r="AM12" s="97"/>
      <c r="AN12" s="98"/>
      <c r="AO12" s="97"/>
      <c r="AP12" s="99"/>
      <c r="AQ12" s="50">
        <f t="shared" si="9"/>
      </c>
      <c r="AR12" s="52">
        <f t="shared" si="2"/>
      </c>
      <c r="AS12" s="52">
        <f t="shared" si="3"/>
      </c>
      <c r="AT12" s="52">
        <f t="shared" si="4"/>
      </c>
      <c r="AU12" s="53">
        <f t="shared" si="7"/>
      </c>
      <c r="AV12" s="53">
        <f t="shared" si="10"/>
      </c>
      <c r="AW12" s="53">
        <f t="shared" si="8"/>
      </c>
      <c r="AY12" s="123" t="s">
        <v>51</v>
      </c>
      <c r="AZ12" s="124"/>
      <c r="BA12" s="124"/>
      <c r="BB12" s="124"/>
      <c r="BC12" s="124"/>
      <c r="BD12" s="124"/>
      <c r="BE12" s="125"/>
      <c r="BF12" s="117">
        <f aca="true" t="shared" si="15" ref="BF12:BI13">BQ80</f>
        <v>0</v>
      </c>
      <c r="BG12" s="118">
        <f t="shared" si="15"/>
        <v>0</v>
      </c>
      <c r="BH12" s="118">
        <f t="shared" si="15"/>
        <v>0</v>
      </c>
      <c r="BI12" s="119">
        <f t="shared" si="15"/>
        <v>0</v>
      </c>
      <c r="BP12" s="5">
        <v>3</v>
      </c>
      <c r="BQ12" s="5">
        <f t="shared" si="11"/>
      </c>
      <c r="BR12" s="5">
        <f t="shared" si="12"/>
      </c>
      <c r="BS12" s="5">
        <f t="shared" si="13"/>
      </c>
      <c r="BT12" s="5">
        <f t="shared" si="14"/>
      </c>
    </row>
    <row r="13" spans="1:72" ht="15.75" customHeight="1" thickBot="1">
      <c r="A13" s="74">
        <v>4</v>
      </c>
      <c r="B13" s="65"/>
      <c r="C13" s="91"/>
      <c r="D13" s="97"/>
      <c r="E13" s="98"/>
      <c r="F13" s="98"/>
      <c r="G13" s="98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50">
        <f t="shared" si="5"/>
      </c>
      <c r="AA13" s="97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52">
        <f t="shared" si="6"/>
      </c>
      <c r="AM13" s="97"/>
      <c r="AN13" s="98"/>
      <c r="AO13" s="97"/>
      <c r="AP13" s="99"/>
      <c r="AQ13" s="50">
        <f t="shared" si="9"/>
      </c>
      <c r="AR13" s="52">
        <f t="shared" si="2"/>
      </c>
      <c r="AS13" s="52">
        <f t="shared" si="3"/>
      </c>
      <c r="AT13" s="52">
        <f t="shared" si="4"/>
      </c>
      <c r="AU13" s="53">
        <f t="shared" si="7"/>
      </c>
      <c r="AV13" s="53">
        <f t="shared" si="10"/>
      </c>
      <c r="AW13" s="53">
        <f t="shared" si="8"/>
      </c>
      <c r="AY13" s="126" t="s">
        <v>52</v>
      </c>
      <c r="AZ13" s="127"/>
      <c r="BA13" s="127"/>
      <c r="BB13" s="127"/>
      <c r="BC13" s="127"/>
      <c r="BD13" s="127"/>
      <c r="BE13" s="128"/>
      <c r="BF13" s="162">
        <f t="shared" si="15"/>
      </c>
      <c r="BG13" s="163">
        <f t="shared" si="15"/>
      </c>
      <c r="BH13" s="163">
        <f t="shared" si="15"/>
      </c>
      <c r="BI13" s="164">
        <f t="shared" si="15"/>
      </c>
      <c r="BP13" s="5">
        <v>4</v>
      </c>
      <c r="BQ13" s="5">
        <f t="shared" si="11"/>
      </c>
      <c r="BR13" s="5">
        <f t="shared" si="12"/>
      </c>
      <c r="BS13" s="5">
        <f t="shared" si="13"/>
      </c>
      <c r="BT13" s="5">
        <f t="shared" si="14"/>
      </c>
    </row>
    <row r="14" spans="1:72" ht="14.25">
      <c r="A14" s="74">
        <v>5</v>
      </c>
      <c r="B14" s="65"/>
      <c r="C14" s="91"/>
      <c r="D14" s="97"/>
      <c r="E14" s="98"/>
      <c r="F14" s="98"/>
      <c r="G14" s="98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50">
        <f t="shared" si="5"/>
      </c>
      <c r="AA14" s="97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52">
        <f t="shared" si="6"/>
      </c>
      <c r="AM14" s="97"/>
      <c r="AN14" s="98"/>
      <c r="AO14" s="97"/>
      <c r="AP14" s="99"/>
      <c r="AQ14" s="50">
        <f t="shared" si="9"/>
      </c>
      <c r="AR14" s="52">
        <f t="shared" si="2"/>
      </c>
      <c r="AS14" s="52">
        <f t="shared" si="3"/>
      </c>
      <c r="AT14" s="52">
        <f t="shared" si="4"/>
      </c>
      <c r="AU14" s="53">
        <f t="shared" si="7"/>
      </c>
      <c r="AV14" s="53">
        <f t="shared" si="10"/>
      </c>
      <c r="AW14" s="53">
        <f t="shared" si="8"/>
      </c>
      <c r="BP14" s="5">
        <v>5</v>
      </c>
      <c r="BQ14" s="5">
        <f t="shared" si="11"/>
      </c>
      <c r="BR14" s="5">
        <f t="shared" si="12"/>
      </c>
      <c r="BS14" s="5">
        <f t="shared" si="13"/>
      </c>
      <c r="BT14" s="5">
        <f t="shared" si="14"/>
      </c>
    </row>
    <row r="15" spans="1:72" ht="14.25">
      <c r="A15" s="74">
        <v>6</v>
      </c>
      <c r="B15" s="65"/>
      <c r="C15" s="91"/>
      <c r="D15" s="97"/>
      <c r="E15" s="98"/>
      <c r="F15" s="98"/>
      <c r="G15" s="98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50">
        <f t="shared" si="5"/>
      </c>
      <c r="AA15" s="97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52">
        <f t="shared" si="6"/>
      </c>
      <c r="AM15" s="97"/>
      <c r="AN15" s="98"/>
      <c r="AO15" s="97"/>
      <c r="AP15" s="99"/>
      <c r="AQ15" s="50">
        <f t="shared" si="9"/>
      </c>
      <c r="AR15" s="52">
        <f t="shared" si="2"/>
      </c>
      <c r="AS15" s="52">
        <f t="shared" si="3"/>
      </c>
      <c r="AT15" s="52">
        <f t="shared" si="4"/>
      </c>
      <c r="AU15" s="53">
        <f t="shared" si="7"/>
      </c>
      <c r="AV15" s="53">
        <f t="shared" si="10"/>
      </c>
      <c r="AW15" s="53">
        <f t="shared" si="8"/>
      </c>
      <c r="BP15" s="5">
        <v>6</v>
      </c>
      <c r="BQ15" s="5">
        <f t="shared" si="11"/>
      </c>
      <c r="BR15" s="5">
        <f t="shared" si="12"/>
      </c>
      <c r="BS15" s="5">
        <f t="shared" si="13"/>
      </c>
      <c r="BT15" s="5">
        <f t="shared" si="14"/>
      </c>
    </row>
    <row r="16" spans="1:72" ht="14.25">
      <c r="A16" s="74">
        <v>7</v>
      </c>
      <c r="B16" s="65"/>
      <c r="C16" s="91"/>
      <c r="D16" s="97"/>
      <c r="E16" s="98"/>
      <c r="F16" s="98"/>
      <c r="G16" s="98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50">
        <f t="shared" si="5"/>
      </c>
      <c r="AA16" s="97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52">
        <f t="shared" si="6"/>
      </c>
      <c r="AM16" s="97"/>
      <c r="AN16" s="98"/>
      <c r="AO16" s="97"/>
      <c r="AP16" s="99"/>
      <c r="AQ16" s="50">
        <f t="shared" si="9"/>
      </c>
      <c r="AR16" s="52">
        <f t="shared" si="2"/>
      </c>
      <c r="AS16" s="52">
        <f t="shared" si="3"/>
      </c>
      <c r="AT16" s="52">
        <f t="shared" si="4"/>
      </c>
      <c r="AU16" s="53">
        <f t="shared" si="7"/>
      </c>
      <c r="AV16" s="53">
        <f t="shared" si="10"/>
      </c>
      <c r="AW16" s="53">
        <f t="shared" si="8"/>
      </c>
      <c r="BP16" s="5">
        <v>7</v>
      </c>
      <c r="BQ16" s="5">
        <f t="shared" si="11"/>
      </c>
      <c r="BR16" s="5">
        <f t="shared" si="12"/>
      </c>
      <c r="BS16" s="5">
        <f t="shared" si="13"/>
      </c>
      <c r="BT16" s="5">
        <f t="shared" si="14"/>
      </c>
    </row>
    <row r="17" spans="1:72" ht="14.25">
      <c r="A17" s="74">
        <v>8</v>
      </c>
      <c r="B17" s="65"/>
      <c r="C17" s="91"/>
      <c r="D17" s="97"/>
      <c r="E17" s="98"/>
      <c r="F17" s="98"/>
      <c r="G17" s="98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50">
        <f t="shared" si="5"/>
      </c>
      <c r="AA17" s="97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52">
        <f t="shared" si="6"/>
      </c>
      <c r="AM17" s="97"/>
      <c r="AN17" s="98"/>
      <c r="AO17" s="97"/>
      <c r="AP17" s="99"/>
      <c r="AQ17" s="50">
        <f t="shared" si="9"/>
      </c>
      <c r="AR17" s="52">
        <f t="shared" si="2"/>
      </c>
      <c r="AS17" s="52">
        <f t="shared" si="3"/>
      </c>
      <c r="AT17" s="52">
        <f t="shared" si="4"/>
      </c>
      <c r="AU17" s="53">
        <f t="shared" si="7"/>
      </c>
      <c r="AV17" s="53">
        <f t="shared" si="10"/>
      </c>
      <c r="AW17" s="53">
        <f t="shared" si="8"/>
      </c>
      <c r="BP17" s="5">
        <v>8</v>
      </c>
      <c r="BQ17" s="5">
        <f t="shared" si="11"/>
      </c>
      <c r="BR17" s="5">
        <f t="shared" si="12"/>
      </c>
      <c r="BS17" s="5">
        <f t="shared" si="13"/>
      </c>
      <c r="BT17" s="5">
        <f t="shared" si="14"/>
      </c>
    </row>
    <row r="18" spans="1:72" ht="14.25">
      <c r="A18" s="74">
        <v>9</v>
      </c>
      <c r="B18" s="65"/>
      <c r="C18" s="91"/>
      <c r="D18" s="97"/>
      <c r="E18" s="98"/>
      <c r="F18" s="98"/>
      <c r="G18" s="98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50">
        <f t="shared" si="5"/>
      </c>
      <c r="AA18" s="97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52">
        <f t="shared" si="6"/>
      </c>
      <c r="AM18" s="97"/>
      <c r="AN18" s="98"/>
      <c r="AO18" s="97"/>
      <c r="AP18" s="99"/>
      <c r="AQ18" s="50">
        <f t="shared" si="9"/>
      </c>
      <c r="AR18" s="52">
        <f t="shared" si="2"/>
      </c>
      <c r="AS18" s="52">
        <f t="shared" si="3"/>
      </c>
      <c r="AT18" s="52">
        <f t="shared" si="4"/>
      </c>
      <c r="AU18" s="53">
        <f t="shared" si="7"/>
      </c>
      <c r="AV18" s="53">
        <f t="shared" si="10"/>
      </c>
      <c r="AW18" s="53">
        <f t="shared" si="8"/>
      </c>
      <c r="BP18" s="5">
        <v>9</v>
      </c>
      <c r="BQ18" s="5">
        <f t="shared" si="11"/>
      </c>
      <c r="BR18" s="5">
        <f t="shared" si="12"/>
      </c>
      <c r="BS18" s="5">
        <f t="shared" si="13"/>
      </c>
      <c r="BT18" s="5">
        <f t="shared" si="14"/>
      </c>
    </row>
    <row r="19" spans="1:72" ht="14.25">
      <c r="A19" s="74">
        <v>10</v>
      </c>
      <c r="B19" s="65"/>
      <c r="C19" s="91"/>
      <c r="D19" s="97"/>
      <c r="E19" s="98"/>
      <c r="F19" s="98"/>
      <c r="G19" s="98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50">
        <f t="shared" si="5"/>
      </c>
      <c r="AA19" s="97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52">
        <f t="shared" si="6"/>
      </c>
      <c r="AM19" s="97"/>
      <c r="AN19" s="98"/>
      <c r="AO19" s="97"/>
      <c r="AP19" s="99"/>
      <c r="AQ19" s="50">
        <f t="shared" si="9"/>
      </c>
      <c r="AR19" s="52">
        <f t="shared" si="2"/>
      </c>
      <c r="AS19" s="52">
        <f t="shared" si="3"/>
      </c>
      <c r="AT19" s="52">
        <f t="shared" si="4"/>
      </c>
      <c r="AU19" s="53">
        <f t="shared" si="7"/>
      </c>
      <c r="AV19" s="53">
        <f t="shared" si="10"/>
      </c>
      <c r="AW19" s="53">
        <f t="shared" si="8"/>
      </c>
      <c r="BP19" s="5">
        <v>10</v>
      </c>
      <c r="BQ19" s="5">
        <f t="shared" si="11"/>
      </c>
      <c r="BR19" s="5">
        <f t="shared" si="12"/>
      </c>
      <c r="BS19" s="5">
        <f t="shared" si="13"/>
      </c>
      <c r="BT19" s="5">
        <f t="shared" si="14"/>
      </c>
    </row>
    <row r="20" spans="1:72" ht="14.25">
      <c r="A20" s="74">
        <v>11</v>
      </c>
      <c r="B20" s="65"/>
      <c r="C20" s="91"/>
      <c r="D20" s="97"/>
      <c r="E20" s="98"/>
      <c r="F20" s="98"/>
      <c r="G20" s="98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50">
        <f t="shared" si="5"/>
      </c>
      <c r="AA20" s="97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52">
        <f t="shared" si="6"/>
      </c>
      <c r="AM20" s="97"/>
      <c r="AN20" s="98"/>
      <c r="AO20" s="97"/>
      <c r="AP20" s="99"/>
      <c r="AQ20" s="50">
        <f t="shared" si="9"/>
      </c>
      <c r="AR20" s="52">
        <f t="shared" si="2"/>
      </c>
      <c r="AS20" s="52">
        <f t="shared" si="3"/>
      </c>
      <c r="AT20" s="52">
        <f t="shared" si="4"/>
      </c>
      <c r="AU20" s="53">
        <f t="shared" si="7"/>
      </c>
      <c r="AV20" s="53">
        <f t="shared" si="10"/>
      </c>
      <c r="AW20" s="53">
        <f t="shared" si="8"/>
      </c>
      <c r="BP20" s="5">
        <v>11</v>
      </c>
      <c r="BQ20" s="5">
        <f t="shared" si="11"/>
      </c>
      <c r="BR20" s="5">
        <f t="shared" si="12"/>
      </c>
      <c r="BS20" s="5">
        <f t="shared" si="13"/>
      </c>
      <c r="BT20" s="5">
        <f t="shared" si="14"/>
      </c>
    </row>
    <row r="21" spans="1:72" ht="14.25">
      <c r="A21" s="74">
        <v>12</v>
      </c>
      <c r="B21" s="65"/>
      <c r="C21" s="91"/>
      <c r="D21" s="97"/>
      <c r="E21" s="98"/>
      <c r="F21" s="98"/>
      <c r="G21" s="98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50">
        <f t="shared" si="5"/>
      </c>
      <c r="AA21" s="97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52">
        <f t="shared" si="6"/>
      </c>
      <c r="AM21" s="97"/>
      <c r="AN21" s="98"/>
      <c r="AO21" s="97"/>
      <c r="AP21" s="99"/>
      <c r="AQ21" s="50">
        <f t="shared" si="9"/>
      </c>
      <c r="AR21" s="52">
        <f t="shared" si="2"/>
      </c>
      <c r="AS21" s="52">
        <f t="shared" si="3"/>
      </c>
      <c r="AT21" s="52">
        <f t="shared" si="4"/>
      </c>
      <c r="AU21" s="53">
        <f t="shared" si="7"/>
      </c>
      <c r="AV21" s="53">
        <f t="shared" si="10"/>
      </c>
      <c r="AW21" s="53">
        <f t="shared" si="8"/>
      </c>
      <c r="BP21" s="5">
        <v>12</v>
      </c>
      <c r="BQ21" s="5">
        <f t="shared" si="11"/>
      </c>
      <c r="BR21" s="5">
        <f t="shared" si="12"/>
      </c>
      <c r="BS21" s="5">
        <f t="shared" si="13"/>
      </c>
      <c r="BT21" s="5">
        <f t="shared" si="14"/>
      </c>
    </row>
    <row r="22" spans="1:72" ht="14.25">
      <c r="A22" s="74">
        <v>13</v>
      </c>
      <c r="B22" s="65"/>
      <c r="C22" s="91"/>
      <c r="D22" s="97"/>
      <c r="E22" s="98"/>
      <c r="F22" s="98"/>
      <c r="G22" s="98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50">
        <f t="shared" si="5"/>
      </c>
      <c r="AA22" s="97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52">
        <f t="shared" si="6"/>
      </c>
      <c r="AM22" s="97"/>
      <c r="AN22" s="98"/>
      <c r="AO22" s="97"/>
      <c r="AP22" s="99"/>
      <c r="AQ22" s="50">
        <f t="shared" si="9"/>
      </c>
      <c r="AR22" s="52">
        <f t="shared" si="2"/>
      </c>
      <c r="AS22" s="52">
        <f t="shared" si="3"/>
      </c>
      <c r="AT22" s="52">
        <f t="shared" si="4"/>
      </c>
      <c r="AU22" s="53">
        <f t="shared" si="7"/>
      </c>
      <c r="AV22" s="53">
        <f t="shared" si="10"/>
      </c>
      <c r="AW22" s="53">
        <f t="shared" si="8"/>
      </c>
      <c r="BP22" s="5">
        <v>13</v>
      </c>
      <c r="BQ22" s="5">
        <f t="shared" si="11"/>
      </c>
      <c r="BR22" s="5">
        <f t="shared" si="12"/>
      </c>
      <c r="BS22" s="5">
        <f t="shared" si="13"/>
      </c>
      <c r="BT22" s="5">
        <f t="shared" si="14"/>
      </c>
    </row>
    <row r="23" spans="1:72" ht="14.25">
      <c r="A23" s="74">
        <v>14</v>
      </c>
      <c r="B23" s="65"/>
      <c r="C23" s="91"/>
      <c r="D23" s="97"/>
      <c r="E23" s="98"/>
      <c r="F23" s="98"/>
      <c r="G23" s="98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50">
        <f t="shared" si="5"/>
      </c>
      <c r="AA23" s="97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52">
        <f t="shared" si="6"/>
      </c>
      <c r="AM23" s="97"/>
      <c r="AN23" s="98"/>
      <c r="AO23" s="97"/>
      <c r="AP23" s="99"/>
      <c r="AQ23" s="50">
        <f t="shared" si="9"/>
      </c>
      <c r="AR23" s="52">
        <f t="shared" si="2"/>
      </c>
      <c r="AS23" s="52">
        <f t="shared" si="3"/>
      </c>
      <c r="AT23" s="52">
        <f t="shared" si="4"/>
      </c>
      <c r="AU23" s="53">
        <f t="shared" si="7"/>
      </c>
      <c r="AV23" s="53">
        <f t="shared" si="10"/>
      </c>
      <c r="AW23" s="53">
        <f t="shared" si="8"/>
      </c>
      <c r="BP23" s="5">
        <v>14</v>
      </c>
      <c r="BQ23" s="5">
        <f t="shared" si="11"/>
      </c>
      <c r="BR23" s="5">
        <f t="shared" si="12"/>
      </c>
      <c r="BS23" s="5">
        <f t="shared" si="13"/>
      </c>
      <c r="BT23" s="5">
        <f t="shared" si="14"/>
      </c>
    </row>
    <row r="24" spans="1:72" ht="14.25">
      <c r="A24" s="74">
        <v>15</v>
      </c>
      <c r="B24" s="65"/>
      <c r="C24" s="91"/>
      <c r="D24" s="97"/>
      <c r="E24" s="98"/>
      <c r="F24" s="98"/>
      <c r="G24" s="98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50">
        <f t="shared" si="5"/>
      </c>
      <c r="AA24" s="97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52">
        <f t="shared" si="6"/>
      </c>
      <c r="AM24" s="97"/>
      <c r="AN24" s="98"/>
      <c r="AO24" s="97"/>
      <c r="AP24" s="99"/>
      <c r="AQ24" s="50">
        <f t="shared" si="9"/>
      </c>
      <c r="AR24" s="52">
        <f t="shared" si="2"/>
      </c>
      <c r="AS24" s="52">
        <f t="shared" si="3"/>
      </c>
      <c r="AT24" s="52">
        <f t="shared" si="4"/>
      </c>
      <c r="AU24" s="53">
        <f t="shared" si="7"/>
      </c>
      <c r="AV24" s="53">
        <f t="shared" si="10"/>
      </c>
      <c r="AW24" s="53">
        <f t="shared" si="8"/>
      </c>
      <c r="BP24" s="5">
        <v>15</v>
      </c>
      <c r="BQ24" s="5">
        <f t="shared" si="11"/>
      </c>
      <c r="BR24" s="5">
        <f t="shared" si="12"/>
      </c>
      <c r="BS24" s="5">
        <f t="shared" si="13"/>
      </c>
      <c r="BT24" s="5">
        <f t="shared" si="14"/>
      </c>
    </row>
    <row r="25" spans="1:72" ht="14.25">
      <c r="A25" s="74">
        <v>16</v>
      </c>
      <c r="B25" s="65"/>
      <c r="C25" s="91"/>
      <c r="D25" s="97"/>
      <c r="E25" s="98"/>
      <c r="F25" s="98"/>
      <c r="G25" s="98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50">
        <f t="shared" si="5"/>
      </c>
      <c r="AA25" s="97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52">
        <f t="shared" si="6"/>
      </c>
      <c r="AM25" s="97"/>
      <c r="AN25" s="98"/>
      <c r="AO25" s="97"/>
      <c r="AP25" s="99"/>
      <c r="AQ25" s="50">
        <f t="shared" si="9"/>
      </c>
      <c r="AR25" s="52">
        <f t="shared" si="2"/>
      </c>
      <c r="AS25" s="52">
        <f t="shared" si="3"/>
      </c>
      <c r="AT25" s="52">
        <f t="shared" si="4"/>
      </c>
      <c r="AU25" s="53">
        <f t="shared" si="7"/>
      </c>
      <c r="AV25" s="53">
        <f t="shared" si="10"/>
      </c>
      <c r="AW25" s="53">
        <f t="shared" si="8"/>
      </c>
      <c r="BE25" s="54">
        <f>BC8</f>
        <v>1</v>
      </c>
      <c r="BF25" s="55">
        <f>BF8</f>
        <v>0</v>
      </c>
      <c r="BP25" s="5">
        <v>16</v>
      </c>
      <c r="BQ25" s="5">
        <f t="shared" si="11"/>
      </c>
      <c r="BR25" s="5">
        <f t="shared" si="12"/>
      </c>
      <c r="BS25" s="5">
        <f t="shared" si="13"/>
      </c>
      <c r="BT25" s="5">
        <f t="shared" si="14"/>
      </c>
    </row>
    <row r="26" spans="1:72" ht="14.25">
      <c r="A26" s="74">
        <v>17</v>
      </c>
      <c r="B26" s="65"/>
      <c r="C26" s="91"/>
      <c r="D26" s="97"/>
      <c r="E26" s="98"/>
      <c r="F26" s="98"/>
      <c r="G26" s="98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50">
        <f t="shared" si="5"/>
      </c>
      <c r="AA26" s="97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52">
        <f t="shared" si="6"/>
      </c>
      <c r="AM26" s="97"/>
      <c r="AN26" s="98"/>
      <c r="AO26" s="97"/>
      <c r="AP26" s="99"/>
      <c r="AQ26" s="50">
        <f t="shared" si="9"/>
      </c>
      <c r="AR26" s="52">
        <f t="shared" si="2"/>
      </c>
      <c r="AS26" s="52">
        <f t="shared" si="3"/>
      </c>
      <c r="AT26" s="52">
        <f t="shared" si="4"/>
      </c>
      <c r="AU26" s="53">
        <f t="shared" si="7"/>
      </c>
      <c r="AV26" s="53">
        <f t="shared" si="10"/>
      </c>
      <c r="AW26" s="53">
        <f t="shared" si="8"/>
      </c>
      <c r="BE26" s="54">
        <f>BC7</f>
        <v>2</v>
      </c>
      <c r="BF26" s="55">
        <f>BF7</f>
        <v>0</v>
      </c>
      <c r="BP26" s="5">
        <v>17</v>
      </c>
      <c r="BQ26" s="5">
        <f t="shared" si="11"/>
      </c>
      <c r="BR26" s="5">
        <f t="shared" si="12"/>
      </c>
      <c r="BS26" s="5">
        <f t="shared" si="13"/>
      </c>
      <c r="BT26" s="5">
        <f t="shared" si="14"/>
      </c>
    </row>
    <row r="27" spans="1:72" ht="14.25">
      <c r="A27" s="74">
        <v>18</v>
      </c>
      <c r="B27" s="65"/>
      <c r="C27" s="91"/>
      <c r="D27" s="97"/>
      <c r="E27" s="98"/>
      <c r="F27" s="98"/>
      <c r="G27" s="98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50">
        <f t="shared" si="5"/>
      </c>
      <c r="AA27" s="97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52">
        <f t="shared" si="6"/>
      </c>
      <c r="AM27" s="97"/>
      <c r="AN27" s="98"/>
      <c r="AO27" s="97"/>
      <c r="AP27" s="99"/>
      <c r="AQ27" s="50">
        <f t="shared" si="9"/>
      </c>
      <c r="AR27" s="52">
        <f t="shared" si="2"/>
      </c>
      <c r="AS27" s="52">
        <f t="shared" si="3"/>
      </c>
      <c r="AT27" s="52">
        <f t="shared" si="4"/>
      </c>
      <c r="AU27" s="53">
        <f t="shared" si="7"/>
      </c>
      <c r="AV27" s="53">
        <f t="shared" si="10"/>
      </c>
      <c r="AW27" s="53">
        <f t="shared" si="8"/>
      </c>
      <c r="BE27" s="54">
        <f>BC6</f>
        <v>3</v>
      </c>
      <c r="BF27" s="55">
        <f>BF6</f>
        <v>0</v>
      </c>
      <c r="BP27" s="5">
        <v>18</v>
      </c>
      <c r="BQ27" s="5">
        <f t="shared" si="11"/>
      </c>
      <c r="BR27" s="5">
        <f t="shared" si="12"/>
      </c>
      <c r="BS27" s="5">
        <f t="shared" si="13"/>
      </c>
      <c r="BT27" s="5">
        <f t="shared" si="14"/>
      </c>
    </row>
    <row r="28" spans="1:72" ht="14.25">
      <c r="A28" s="74">
        <v>19</v>
      </c>
      <c r="B28" s="65"/>
      <c r="C28" s="91"/>
      <c r="D28" s="97"/>
      <c r="E28" s="98"/>
      <c r="F28" s="98"/>
      <c r="G28" s="98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50">
        <f t="shared" si="5"/>
      </c>
      <c r="AA28" s="97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52">
        <f t="shared" si="6"/>
      </c>
      <c r="AM28" s="97"/>
      <c r="AN28" s="98"/>
      <c r="AO28" s="97"/>
      <c r="AP28" s="99"/>
      <c r="AQ28" s="50">
        <f t="shared" si="9"/>
      </c>
      <c r="AR28" s="52">
        <f t="shared" si="2"/>
      </c>
      <c r="AS28" s="52">
        <f t="shared" si="3"/>
      </c>
      <c r="AT28" s="52">
        <f t="shared" si="4"/>
      </c>
      <c r="AU28" s="53">
        <f t="shared" si="7"/>
      </c>
      <c r="AV28" s="53">
        <f t="shared" si="10"/>
      </c>
      <c r="AW28" s="53">
        <f t="shared" si="8"/>
      </c>
      <c r="BE28" s="54">
        <f>BC5</f>
        <v>4</v>
      </c>
      <c r="BF28" s="55">
        <f>BF5</f>
        <v>0</v>
      </c>
      <c r="BP28" s="5">
        <v>19</v>
      </c>
      <c r="BQ28" s="5">
        <f t="shared" si="11"/>
      </c>
      <c r="BR28" s="5">
        <f t="shared" si="12"/>
      </c>
      <c r="BS28" s="5">
        <f t="shared" si="13"/>
      </c>
      <c r="BT28" s="5">
        <f t="shared" si="14"/>
      </c>
    </row>
    <row r="29" spans="1:72" ht="14.25">
      <c r="A29" s="74">
        <v>20</v>
      </c>
      <c r="B29" s="65"/>
      <c r="C29" s="91"/>
      <c r="D29" s="97"/>
      <c r="E29" s="98"/>
      <c r="F29" s="98"/>
      <c r="G29" s="98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50">
        <f t="shared" si="5"/>
      </c>
      <c r="AA29" s="97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52">
        <f t="shared" si="6"/>
      </c>
      <c r="AM29" s="97"/>
      <c r="AN29" s="98"/>
      <c r="AO29" s="97"/>
      <c r="AP29" s="99"/>
      <c r="AQ29" s="50">
        <f t="shared" si="9"/>
      </c>
      <c r="AR29" s="52">
        <f t="shared" si="2"/>
      </c>
      <c r="AS29" s="52">
        <f t="shared" si="3"/>
      </c>
      <c r="AT29" s="52">
        <f t="shared" si="4"/>
      </c>
      <c r="AU29" s="53">
        <f t="shared" si="7"/>
      </c>
      <c r="AV29" s="53">
        <f t="shared" si="10"/>
      </c>
      <c r="AW29" s="53">
        <f t="shared" si="8"/>
      </c>
      <c r="BE29" s="54">
        <f>BC4</f>
        <v>5</v>
      </c>
      <c r="BF29" s="55">
        <f>BF4</f>
        <v>0</v>
      </c>
      <c r="BI29" t="s">
        <v>26</v>
      </c>
      <c r="BP29" s="5">
        <v>20</v>
      </c>
      <c r="BQ29" s="5">
        <f t="shared" si="11"/>
      </c>
      <c r="BR29" s="5">
        <f t="shared" si="12"/>
      </c>
      <c r="BS29" s="5">
        <f t="shared" si="13"/>
      </c>
      <c r="BT29" s="5">
        <f t="shared" si="14"/>
      </c>
    </row>
    <row r="30" spans="1:72" ht="14.25">
      <c r="A30" s="74">
        <v>21</v>
      </c>
      <c r="B30" s="65"/>
      <c r="C30" s="91"/>
      <c r="D30" s="97"/>
      <c r="E30" s="98"/>
      <c r="F30" s="98"/>
      <c r="G30" s="98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50">
        <f t="shared" si="5"/>
      </c>
      <c r="AA30" s="97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52">
        <f t="shared" si="6"/>
      </c>
      <c r="AM30" s="97"/>
      <c r="AN30" s="98"/>
      <c r="AO30" s="97"/>
      <c r="AP30" s="99"/>
      <c r="AQ30" s="50">
        <f t="shared" si="9"/>
      </c>
      <c r="AR30" s="52">
        <f t="shared" si="2"/>
      </c>
      <c r="AS30" s="52">
        <f t="shared" si="3"/>
      </c>
      <c r="AT30" s="52">
        <f t="shared" si="4"/>
      </c>
      <c r="AU30" s="53">
        <f t="shared" si="7"/>
      </c>
      <c r="AV30" s="53">
        <f t="shared" si="10"/>
      </c>
      <c r="AW30" s="53">
        <f t="shared" si="8"/>
      </c>
      <c r="BE30" s="54">
        <f>BC3</f>
        <v>6</v>
      </c>
      <c r="BF30" s="55">
        <f>BF3</f>
        <v>0</v>
      </c>
      <c r="BP30" s="5">
        <v>21</v>
      </c>
      <c r="BQ30" s="5">
        <f t="shared" si="11"/>
      </c>
      <c r="BR30" s="5">
        <f t="shared" si="12"/>
      </c>
      <c r="BS30" s="5">
        <f t="shared" si="13"/>
      </c>
      <c r="BT30" s="5">
        <f t="shared" si="14"/>
      </c>
    </row>
    <row r="31" spans="1:72" ht="14.25">
      <c r="A31" s="74">
        <v>22</v>
      </c>
      <c r="B31" s="65"/>
      <c r="C31" s="91"/>
      <c r="D31" s="97"/>
      <c r="E31" s="98"/>
      <c r="F31" s="98"/>
      <c r="G31" s="98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50">
        <f t="shared" si="5"/>
      </c>
      <c r="AA31" s="97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52">
        <f t="shared" si="6"/>
      </c>
      <c r="AM31" s="97"/>
      <c r="AN31" s="98"/>
      <c r="AO31" s="97"/>
      <c r="AP31" s="99"/>
      <c r="AQ31" s="50">
        <f t="shared" si="9"/>
      </c>
      <c r="AR31" s="52">
        <f t="shared" si="2"/>
      </c>
      <c r="AS31" s="52">
        <f t="shared" si="3"/>
      </c>
      <c r="AT31" s="52">
        <f t="shared" si="4"/>
      </c>
      <c r="AU31" s="53">
        <f t="shared" si="7"/>
      </c>
      <c r="AV31" s="53">
        <f t="shared" si="10"/>
      </c>
      <c r="AW31" s="53">
        <f t="shared" si="8"/>
      </c>
      <c r="BP31" s="5">
        <v>22</v>
      </c>
      <c r="BQ31" s="5">
        <f t="shared" si="11"/>
      </c>
      <c r="BR31" s="5">
        <f t="shared" si="12"/>
      </c>
      <c r="BS31" s="5">
        <f t="shared" si="13"/>
      </c>
      <c r="BT31" s="5">
        <f t="shared" si="14"/>
      </c>
    </row>
    <row r="32" spans="1:72" ht="14.25">
      <c r="A32" s="74">
        <v>23</v>
      </c>
      <c r="B32" s="65"/>
      <c r="C32" s="91"/>
      <c r="D32" s="97"/>
      <c r="E32" s="98"/>
      <c r="F32" s="98"/>
      <c r="G32" s="98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50">
        <f t="shared" si="5"/>
      </c>
      <c r="AA32" s="97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52">
        <f t="shared" si="6"/>
      </c>
      <c r="AM32" s="97"/>
      <c r="AN32" s="98"/>
      <c r="AO32" s="97"/>
      <c r="AP32" s="99"/>
      <c r="AQ32" s="50">
        <f t="shared" si="9"/>
      </c>
      <c r="AR32" s="52">
        <f t="shared" si="2"/>
      </c>
      <c r="AS32" s="52">
        <f t="shared" si="3"/>
      </c>
      <c r="AT32" s="52">
        <f t="shared" si="4"/>
      </c>
      <c r="AU32" s="53">
        <f t="shared" si="7"/>
      </c>
      <c r="AV32" s="53">
        <f t="shared" si="10"/>
      </c>
      <c r="AW32" s="53">
        <f t="shared" si="8"/>
      </c>
      <c r="BP32" s="5">
        <v>23</v>
      </c>
      <c r="BQ32" s="5">
        <f t="shared" si="11"/>
      </c>
      <c r="BR32" s="5">
        <f t="shared" si="12"/>
      </c>
      <c r="BS32" s="5">
        <f t="shared" si="13"/>
      </c>
      <c r="BT32" s="5">
        <f t="shared" si="14"/>
      </c>
    </row>
    <row r="33" spans="1:72" ht="14.25">
      <c r="A33" s="74">
        <v>24</v>
      </c>
      <c r="B33" s="65"/>
      <c r="C33" s="91"/>
      <c r="D33" s="97"/>
      <c r="E33" s="98"/>
      <c r="F33" s="98"/>
      <c r="G33" s="98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50">
        <f aca="true" t="shared" si="16" ref="Z33:Z43">IF(D33="","",SUM(D33:Y33))</f>
      </c>
      <c r="AA33" s="97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52">
        <f t="shared" si="6"/>
      </c>
      <c r="AM33" s="97"/>
      <c r="AN33" s="98"/>
      <c r="AO33" s="97"/>
      <c r="AP33" s="99"/>
      <c r="AQ33" s="50">
        <f t="shared" si="9"/>
      </c>
      <c r="AR33" s="52">
        <f aca="true" t="shared" si="17" ref="AR33:AR43">Z33</f>
      </c>
      <c r="AS33" s="52">
        <f aca="true" t="shared" si="18" ref="AS33:AS43">AL33</f>
      </c>
      <c r="AT33" s="52">
        <f aca="true" t="shared" si="19" ref="AT33:AT43">AQ33</f>
      </c>
      <c r="AU33" s="53">
        <f aca="true" t="shared" si="20" ref="AU33:AU43">IF(AR33="","",SUM(AR33:AT33))</f>
      </c>
      <c r="AV33" s="53">
        <f t="shared" si="10"/>
      </c>
      <c r="AW33" s="53">
        <f t="shared" si="8"/>
      </c>
      <c r="BP33" s="5">
        <v>24</v>
      </c>
      <c r="BQ33" s="5">
        <f t="shared" si="11"/>
      </c>
      <c r="BR33" s="5">
        <f t="shared" si="12"/>
      </c>
      <c r="BS33" s="5">
        <f t="shared" si="13"/>
      </c>
      <c r="BT33" s="5">
        <f t="shared" si="14"/>
      </c>
    </row>
    <row r="34" spans="1:72" ht="14.25">
      <c r="A34" s="74">
        <v>25</v>
      </c>
      <c r="B34" s="65"/>
      <c r="C34" s="91"/>
      <c r="D34" s="97"/>
      <c r="E34" s="98"/>
      <c r="F34" s="98"/>
      <c r="G34" s="98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50">
        <f t="shared" si="16"/>
      </c>
      <c r="AA34" s="97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52">
        <f t="shared" si="6"/>
      </c>
      <c r="AM34" s="97"/>
      <c r="AN34" s="98"/>
      <c r="AO34" s="97"/>
      <c r="AP34" s="99"/>
      <c r="AQ34" s="50">
        <f t="shared" si="9"/>
      </c>
      <c r="AR34" s="52">
        <f t="shared" si="17"/>
      </c>
      <c r="AS34" s="52">
        <f t="shared" si="18"/>
      </c>
      <c r="AT34" s="52">
        <f t="shared" si="19"/>
      </c>
      <c r="AU34" s="53">
        <f t="shared" si="20"/>
      </c>
      <c r="AV34" s="53">
        <f t="shared" si="10"/>
      </c>
      <c r="AW34" s="53">
        <f t="shared" si="8"/>
      </c>
      <c r="BP34" s="5">
        <v>25</v>
      </c>
      <c r="BQ34" s="5">
        <f t="shared" si="11"/>
      </c>
      <c r="BR34" s="5">
        <f t="shared" si="12"/>
      </c>
      <c r="BS34" s="5">
        <f t="shared" si="13"/>
      </c>
      <c r="BT34" s="5">
        <f t="shared" si="14"/>
      </c>
    </row>
    <row r="35" spans="1:72" ht="14.25">
      <c r="A35" s="74">
        <v>26</v>
      </c>
      <c r="B35" s="65"/>
      <c r="C35" s="91"/>
      <c r="D35" s="97"/>
      <c r="E35" s="98"/>
      <c r="F35" s="98"/>
      <c r="G35" s="98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50">
        <f t="shared" si="16"/>
      </c>
      <c r="AA35" s="97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52">
        <f t="shared" si="6"/>
      </c>
      <c r="AM35" s="97"/>
      <c r="AN35" s="98"/>
      <c r="AO35" s="97"/>
      <c r="AP35" s="99"/>
      <c r="AQ35" s="50">
        <f t="shared" si="9"/>
      </c>
      <c r="AR35" s="52">
        <f t="shared" si="17"/>
      </c>
      <c r="AS35" s="52">
        <f t="shared" si="18"/>
      </c>
      <c r="AT35" s="52">
        <f t="shared" si="19"/>
      </c>
      <c r="AU35" s="53">
        <f t="shared" si="20"/>
      </c>
      <c r="AV35" s="53">
        <f t="shared" si="10"/>
      </c>
      <c r="AW35" s="53">
        <f t="shared" si="8"/>
      </c>
      <c r="BP35" s="5">
        <v>26</v>
      </c>
      <c r="BQ35" s="5">
        <f t="shared" si="11"/>
      </c>
      <c r="BR35" s="5">
        <f t="shared" si="12"/>
      </c>
      <c r="BS35" s="5">
        <f t="shared" si="13"/>
      </c>
      <c r="BT35" s="5">
        <f t="shared" si="14"/>
      </c>
    </row>
    <row r="36" spans="1:72" ht="14.25">
      <c r="A36" s="74">
        <v>27</v>
      </c>
      <c r="B36" s="65"/>
      <c r="C36" s="91"/>
      <c r="D36" s="97"/>
      <c r="E36" s="98"/>
      <c r="F36" s="98"/>
      <c r="G36" s="98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50">
        <f t="shared" si="16"/>
      </c>
      <c r="AA36" s="97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52">
        <f t="shared" si="6"/>
      </c>
      <c r="AM36" s="97"/>
      <c r="AN36" s="98"/>
      <c r="AO36" s="97"/>
      <c r="AP36" s="99"/>
      <c r="AQ36" s="50">
        <f t="shared" si="9"/>
      </c>
      <c r="AR36" s="52">
        <f t="shared" si="17"/>
      </c>
      <c r="AS36" s="52">
        <f t="shared" si="18"/>
      </c>
      <c r="AT36" s="52">
        <f t="shared" si="19"/>
      </c>
      <c r="AU36" s="53">
        <f t="shared" si="20"/>
      </c>
      <c r="AV36" s="53">
        <f t="shared" si="10"/>
      </c>
      <c r="AW36" s="53">
        <f t="shared" si="8"/>
      </c>
      <c r="BP36" s="5">
        <v>27</v>
      </c>
      <c r="BQ36" s="5">
        <f t="shared" si="11"/>
      </c>
      <c r="BR36" s="5">
        <f t="shared" si="12"/>
      </c>
      <c r="BS36" s="5">
        <f t="shared" si="13"/>
      </c>
      <c r="BT36" s="5">
        <f t="shared" si="14"/>
      </c>
    </row>
    <row r="37" spans="1:72" ht="14.25">
      <c r="A37" s="74">
        <v>28</v>
      </c>
      <c r="B37" s="65"/>
      <c r="C37" s="91"/>
      <c r="D37" s="97"/>
      <c r="E37" s="98"/>
      <c r="F37" s="98"/>
      <c r="G37" s="98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50">
        <f t="shared" si="16"/>
      </c>
      <c r="AA37" s="97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52">
        <f t="shared" si="6"/>
      </c>
      <c r="AM37" s="97"/>
      <c r="AN37" s="98"/>
      <c r="AO37" s="97"/>
      <c r="AP37" s="99"/>
      <c r="AQ37" s="50">
        <f t="shared" si="9"/>
      </c>
      <c r="AR37" s="52">
        <f t="shared" si="17"/>
      </c>
      <c r="AS37" s="52">
        <f t="shared" si="18"/>
      </c>
      <c r="AT37" s="52">
        <f t="shared" si="19"/>
      </c>
      <c r="AU37" s="53">
        <f t="shared" si="20"/>
      </c>
      <c r="AV37" s="53">
        <f t="shared" si="10"/>
      </c>
      <c r="AW37" s="53">
        <f t="shared" si="8"/>
      </c>
      <c r="BP37" s="5">
        <v>28</v>
      </c>
      <c r="BQ37" s="5">
        <f t="shared" si="11"/>
      </c>
      <c r="BR37" s="5">
        <f t="shared" si="12"/>
      </c>
      <c r="BS37" s="5">
        <f t="shared" si="13"/>
      </c>
      <c r="BT37" s="5">
        <f t="shared" si="14"/>
      </c>
    </row>
    <row r="38" spans="1:72" ht="14.25">
      <c r="A38" s="74">
        <v>29</v>
      </c>
      <c r="B38" s="65"/>
      <c r="C38" s="91"/>
      <c r="D38" s="97"/>
      <c r="E38" s="98"/>
      <c r="F38" s="98"/>
      <c r="G38" s="98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50">
        <f t="shared" si="16"/>
      </c>
      <c r="AA38" s="97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52">
        <f t="shared" si="6"/>
      </c>
      <c r="AM38" s="97"/>
      <c r="AN38" s="98"/>
      <c r="AO38" s="97"/>
      <c r="AP38" s="99"/>
      <c r="AQ38" s="50">
        <f t="shared" si="9"/>
      </c>
      <c r="AR38" s="52">
        <f t="shared" si="17"/>
      </c>
      <c r="AS38" s="52">
        <f t="shared" si="18"/>
      </c>
      <c r="AT38" s="52">
        <f t="shared" si="19"/>
      </c>
      <c r="AU38" s="53">
        <f t="shared" si="20"/>
      </c>
      <c r="AV38" s="53">
        <f t="shared" si="10"/>
      </c>
      <c r="AW38" s="53">
        <f t="shared" si="8"/>
      </c>
      <c r="BP38" s="5">
        <v>29</v>
      </c>
      <c r="BQ38" s="5">
        <f t="shared" si="11"/>
      </c>
      <c r="BR38" s="5">
        <f t="shared" si="12"/>
      </c>
      <c r="BS38" s="5">
        <f t="shared" si="13"/>
      </c>
      <c r="BT38" s="5">
        <f t="shared" si="14"/>
      </c>
    </row>
    <row r="39" spans="1:72" ht="14.25">
      <c r="A39" s="74">
        <v>30</v>
      </c>
      <c r="B39" s="65"/>
      <c r="C39" s="91"/>
      <c r="D39" s="97"/>
      <c r="E39" s="98"/>
      <c r="F39" s="98"/>
      <c r="G39" s="98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50">
        <f t="shared" si="16"/>
      </c>
      <c r="AA39" s="97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52">
        <f t="shared" si="6"/>
      </c>
      <c r="AM39" s="97"/>
      <c r="AN39" s="98"/>
      <c r="AO39" s="97"/>
      <c r="AP39" s="99"/>
      <c r="AQ39" s="50">
        <f t="shared" si="9"/>
      </c>
      <c r="AR39" s="52">
        <f t="shared" si="17"/>
      </c>
      <c r="AS39" s="52">
        <f t="shared" si="18"/>
      </c>
      <c r="AT39" s="52">
        <f t="shared" si="19"/>
      </c>
      <c r="AU39" s="53">
        <f t="shared" si="20"/>
      </c>
      <c r="AV39" s="53">
        <f t="shared" si="10"/>
      </c>
      <c r="AW39" s="53">
        <f t="shared" si="8"/>
      </c>
      <c r="BP39" s="5">
        <v>30</v>
      </c>
      <c r="BQ39" s="5">
        <f t="shared" si="11"/>
      </c>
      <c r="BR39" s="5">
        <f t="shared" si="12"/>
      </c>
      <c r="BS39" s="5">
        <f t="shared" si="13"/>
      </c>
      <c r="BT39" s="5">
        <f t="shared" si="14"/>
      </c>
    </row>
    <row r="40" spans="1:72" ht="14.25">
      <c r="A40" s="74">
        <v>31</v>
      </c>
      <c r="B40" s="65"/>
      <c r="C40" s="91"/>
      <c r="D40" s="97"/>
      <c r="E40" s="98"/>
      <c r="F40" s="98"/>
      <c r="G40" s="98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50">
        <f t="shared" si="16"/>
      </c>
      <c r="AA40" s="97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52">
        <f t="shared" si="6"/>
      </c>
      <c r="AM40" s="97"/>
      <c r="AN40" s="98"/>
      <c r="AO40" s="97"/>
      <c r="AP40" s="99"/>
      <c r="AQ40" s="50">
        <f t="shared" si="9"/>
      </c>
      <c r="AR40" s="52">
        <f t="shared" si="17"/>
      </c>
      <c r="AS40" s="52">
        <f t="shared" si="18"/>
      </c>
      <c r="AT40" s="52">
        <f t="shared" si="19"/>
      </c>
      <c r="AU40" s="53">
        <f t="shared" si="20"/>
      </c>
      <c r="AV40" s="53">
        <f t="shared" si="10"/>
      </c>
      <c r="AW40" s="53">
        <f t="shared" si="8"/>
      </c>
      <c r="BP40" s="5">
        <v>31</v>
      </c>
      <c r="BQ40" s="5">
        <f t="shared" si="11"/>
      </c>
      <c r="BR40" s="5">
        <f t="shared" si="12"/>
      </c>
      <c r="BS40" s="5">
        <f t="shared" si="13"/>
      </c>
      <c r="BT40" s="5">
        <f t="shared" si="14"/>
      </c>
    </row>
    <row r="41" spans="1:72" ht="14.25">
      <c r="A41" s="74">
        <v>32</v>
      </c>
      <c r="B41" s="65"/>
      <c r="C41" s="91"/>
      <c r="D41" s="97"/>
      <c r="E41" s="98"/>
      <c r="F41" s="98"/>
      <c r="G41" s="98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50">
        <f t="shared" si="16"/>
      </c>
      <c r="AA41" s="97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52">
        <f t="shared" si="6"/>
      </c>
      <c r="AM41" s="97"/>
      <c r="AN41" s="98"/>
      <c r="AO41" s="97"/>
      <c r="AP41" s="99"/>
      <c r="AQ41" s="50">
        <f t="shared" si="9"/>
      </c>
      <c r="AR41" s="52">
        <f t="shared" si="17"/>
      </c>
      <c r="AS41" s="52">
        <f t="shared" si="18"/>
      </c>
      <c r="AT41" s="52">
        <f t="shared" si="19"/>
      </c>
      <c r="AU41" s="53">
        <f t="shared" si="20"/>
      </c>
      <c r="AV41" s="53">
        <f t="shared" si="10"/>
      </c>
      <c r="AW41" s="53">
        <f t="shared" si="8"/>
      </c>
      <c r="BP41" s="5">
        <v>32</v>
      </c>
      <c r="BQ41" s="5">
        <f t="shared" si="11"/>
      </c>
      <c r="BR41" s="5">
        <f t="shared" si="12"/>
      </c>
      <c r="BS41" s="5">
        <f t="shared" si="13"/>
      </c>
      <c r="BT41" s="5">
        <f t="shared" si="14"/>
      </c>
    </row>
    <row r="42" spans="1:72" ht="14.25">
      <c r="A42" s="74">
        <v>33</v>
      </c>
      <c r="B42" s="65"/>
      <c r="C42" s="91"/>
      <c r="D42" s="97"/>
      <c r="E42" s="98"/>
      <c r="F42" s="98"/>
      <c r="G42" s="98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50">
        <f t="shared" si="16"/>
      </c>
      <c r="AA42" s="97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52">
        <f t="shared" si="6"/>
      </c>
      <c r="AM42" s="97"/>
      <c r="AN42" s="98"/>
      <c r="AO42" s="97"/>
      <c r="AP42" s="99"/>
      <c r="AQ42" s="50">
        <f t="shared" si="9"/>
      </c>
      <c r="AR42" s="52">
        <f t="shared" si="17"/>
      </c>
      <c r="AS42" s="52">
        <f t="shared" si="18"/>
      </c>
      <c r="AT42" s="52">
        <f t="shared" si="19"/>
      </c>
      <c r="AU42" s="53">
        <f t="shared" si="20"/>
      </c>
      <c r="AV42" s="53">
        <f t="shared" si="10"/>
      </c>
      <c r="AW42" s="53">
        <f t="shared" si="8"/>
      </c>
      <c r="BP42" s="5">
        <v>33</v>
      </c>
      <c r="BQ42" s="5">
        <f t="shared" si="11"/>
      </c>
      <c r="BR42" s="5">
        <f t="shared" si="12"/>
      </c>
      <c r="BS42" s="5">
        <f t="shared" si="13"/>
      </c>
      <c r="BT42" s="5">
        <f t="shared" si="14"/>
      </c>
    </row>
    <row r="43" spans="1:72" ht="14.25">
      <c r="A43" s="74">
        <v>34</v>
      </c>
      <c r="B43" s="65"/>
      <c r="C43" s="91"/>
      <c r="D43" s="97"/>
      <c r="E43" s="98"/>
      <c r="F43" s="98"/>
      <c r="G43" s="98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50">
        <f t="shared" si="16"/>
      </c>
      <c r="AA43" s="97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52">
        <f t="shared" si="6"/>
      </c>
      <c r="AM43" s="97"/>
      <c r="AN43" s="98"/>
      <c r="AO43" s="97"/>
      <c r="AP43" s="99"/>
      <c r="AQ43" s="50">
        <f t="shared" si="9"/>
      </c>
      <c r="AR43" s="52">
        <f t="shared" si="17"/>
      </c>
      <c r="AS43" s="52">
        <f t="shared" si="18"/>
      </c>
      <c r="AT43" s="52">
        <f t="shared" si="19"/>
      </c>
      <c r="AU43" s="53">
        <f t="shared" si="20"/>
      </c>
      <c r="AV43" s="53">
        <f t="shared" si="10"/>
      </c>
      <c r="AW43" s="53">
        <f t="shared" si="8"/>
      </c>
      <c r="BP43" s="5">
        <v>34</v>
      </c>
      <c r="BQ43" s="5">
        <f t="shared" si="11"/>
      </c>
      <c r="BR43" s="5">
        <f t="shared" si="12"/>
      </c>
      <c r="BS43" s="5">
        <f t="shared" si="13"/>
      </c>
      <c r="BT43" s="5">
        <f t="shared" si="14"/>
      </c>
    </row>
    <row r="44" spans="1:72" ht="15" thickBot="1">
      <c r="A44" s="75">
        <v>35</v>
      </c>
      <c r="B44" s="92"/>
      <c r="C44" s="93"/>
      <c r="D44" s="100"/>
      <c r="E44" s="101"/>
      <c r="F44" s="101"/>
      <c r="G44" s="101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56">
        <f>IF(D44="","",SUM(D44:Y44))</f>
      </c>
      <c r="AA44" s="100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56">
        <f t="shared" si="6"/>
      </c>
      <c r="AM44" s="100"/>
      <c r="AN44" s="101"/>
      <c r="AO44" s="100"/>
      <c r="AP44" s="102"/>
      <c r="AQ44" s="50">
        <f t="shared" si="9"/>
      </c>
      <c r="AR44" s="56">
        <f t="shared" si="2"/>
      </c>
      <c r="AS44" s="56">
        <f t="shared" si="3"/>
      </c>
      <c r="AT44" s="56">
        <f t="shared" si="4"/>
      </c>
      <c r="AU44" s="57">
        <f t="shared" si="7"/>
      </c>
      <c r="AV44" s="57">
        <f t="shared" si="10"/>
      </c>
      <c r="AW44" s="57">
        <f t="shared" si="8"/>
      </c>
      <c r="BP44" s="5">
        <v>35</v>
      </c>
      <c r="BQ44" s="5">
        <f t="shared" si="11"/>
      </c>
      <c r="BR44" s="5">
        <f t="shared" si="12"/>
      </c>
      <c r="BS44" s="5">
        <f t="shared" si="13"/>
      </c>
      <c r="BT44" s="5">
        <f t="shared" si="14"/>
      </c>
    </row>
    <row r="45" spans="1:72" ht="13.5" thickBot="1">
      <c r="A45" s="152" t="s">
        <v>20</v>
      </c>
      <c r="B45" s="153"/>
      <c r="C45" s="154"/>
      <c r="D45" s="105">
        <f aca="true" t="shared" si="21" ref="D45:Y45">SUM(D10:D44)</f>
        <v>0</v>
      </c>
      <c r="E45" s="106">
        <f>SUM(E10:E44)</f>
        <v>0</v>
      </c>
      <c r="F45" s="106">
        <f>SUM(F10:F44)</f>
        <v>0</v>
      </c>
      <c r="G45" s="106">
        <f>SUM(G10:G44)</f>
        <v>0</v>
      </c>
      <c r="H45" s="106">
        <f t="shared" si="21"/>
        <v>0</v>
      </c>
      <c r="I45" s="106">
        <f>SUM(I10:I44)</f>
        <v>0</v>
      </c>
      <c r="J45" s="106">
        <f>SUM(J10:J44)</f>
        <v>0</v>
      </c>
      <c r="K45" s="106">
        <f>SUM(K10:K44)</f>
        <v>0</v>
      </c>
      <c r="L45" s="106">
        <f t="shared" si="21"/>
        <v>0</v>
      </c>
      <c r="M45" s="106">
        <f t="shared" si="21"/>
        <v>0</v>
      </c>
      <c r="N45" s="106">
        <f t="shared" si="21"/>
        <v>0</v>
      </c>
      <c r="O45" s="106">
        <f t="shared" si="21"/>
        <v>0</v>
      </c>
      <c r="P45" s="106">
        <f t="shared" si="21"/>
        <v>0</v>
      </c>
      <c r="Q45" s="106">
        <f t="shared" si="21"/>
        <v>0</v>
      </c>
      <c r="R45" s="106">
        <f t="shared" si="21"/>
        <v>0</v>
      </c>
      <c r="S45" s="106">
        <f t="shared" si="21"/>
        <v>0</v>
      </c>
      <c r="T45" s="106">
        <f t="shared" si="21"/>
        <v>0</v>
      </c>
      <c r="U45" s="106">
        <f t="shared" si="21"/>
        <v>0</v>
      </c>
      <c r="V45" s="106">
        <f t="shared" si="21"/>
        <v>0</v>
      </c>
      <c r="W45" s="106">
        <f t="shared" si="21"/>
        <v>0</v>
      </c>
      <c r="X45" s="106">
        <f t="shared" si="21"/>
        <v>0</v>
      </c>
      <c r="Y45" s="106">
        <f t="shared" si="21"/>
        <v>0</v>
      </c>
      <c r="Z45" s="107"/>
      <c r="AA45" s="105">
        <f aca="true" t="shared" si="22" ref="AA45:AK45">SUM(AA10:AA44)</f>
        <v>0</v>
      </c>
      <c r="AB45" s="106">
        <f t="shared" si="22"/>
        <v>0</v>
      </c>
      <c r="AC45" s="106">
        <f t="shared" si="22"/>
        <v>0</v>
      </c>
      <c r="AD45" s="106">
        <f t="shared" si="22"/>
        <v>0</v>
      </c>
      <c r="AE45" s="106">
        <f t="shared" si="22"/>
        <v>0</v>
      </c>
      <c r="AF45" s="106">
        <f t="shared" si="22"/>
        <v>0</v>
      </c>
      <c r="AG45" s="106">
        <f t="shared" si="22"/>
        <v>0</v>
      </c>
      <c r="AH45" s="106">
        <f t="shared" si="22"/>
        <v>0</v>
      </c>
      <c r="AI45" s="106">
        <f t="shared" si="22"/>
        <v>0</v>
      </c>
      <c r="AJ45" s="106">
        <f t="shared" si="22"/>
        <v>0</v>
      </c>
      <c r="AK45" s="106">
        <f t="shared" si="22"/>
        <v>0</v>
      </c>
      <c r="AL45" s="107"/>
      <c r="AM45" s="105"/>
      <c r="AN45" s="109">
        <f>SUM(AN10:AN44)</f>
        <v>0</v>
      </c>
      <c r="AO45" s="105"/>
      <c r="AP45" s="109">
        <f>SUM(AP10:AP44)</f>
        <v>0</v>
      </c>
      <c r="AQ45" s="58"/>
      <c r="AR45" s="58"/>
      <c r="AS45" s="58"/>
      <c r="AT45" s="58"/>
      <c r="AU45" s="58"/>
      <c r="AV45" s="58"/>
      <c r="AW45" s="58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O45" s="5" t="s">
        <v>30</v>
      </c>
      <c r="BP45" s="5">
        <v>1</v>
      </c>
      <c r="BQ45" s="5">
        <f>IF(BQ$9=AO10,AP10,"")</f>
      </c>
      <c r="BR45" s="5">
        <f>IF(BR$9=AO10,AP10,"")</f>
      </c>
      <c r="BS45" s="5">
        <f>IF(BS$9=AO10,AP10,"")</f>
      </c>
      <c r="BT45" s="5">
        <f>IF(BT$9=AO10,AP10,"")</f>
      </c>
    </row>
    <row r="46" spans="1:72" ht="13.5" thickBot="1">
      <c r="A46" s="149" t="s">
        <v>21</v>
      </c>
      <c r="B46" s="150"/>
      <c r="C46" s="151"/>
      <c r="D46" s="59">
        <f aca="true" t="shared" si="23" ref="D46:AF46">IF(ISERROR(AVERAGE(D10:D44)),"",AVERAGE(D10:D44))</f>
      </c>
      <c r="E46" s="60">
        <f>IF(ISERROR(AVERAGE(E10:E44)),"",AVERAGE(E10:E44))</f>
      </c>
      <c r="F46" s="60">
        <f>IF(ISERROR(AVERAGE(F10:F44)),"",AVERAGE(F10:F44))</f>
      </c>
      <c r="G46" s="60">
        <f>IF(ISERROR(AVERAGE(G10:G44)),"",AVERAGE(G10:G44))</f>
      </c>
      <c r="H46" s="60">
        <f t="shared" si="23"/>
      </c>
      <c r="I46" s="60">
        <f>IF(ISERROR(AVERAGE(I10:I44)),"",AVERAGE(I10:I44))</f>
      </c>
      <c r="J46" s="60">
        <f>IF(ISERROR(AVERAGE(J10:J44)),"",AVERAGE(J10:J44))</f>
      </c>
      <c r="K46" s="60">
        <f>IF(ISERROR(AVERAGE(K10:K44)),"",AVERAGE(K10:K44))</f>
      </c>
      <c r="L46" s="60">
        <f t="shared" si="23"/>
      </c>
      <c r="M46" s="60">
        <f t="shared" si="23"/>
      </c>
      <c r="N46" s="60">
        <f t="shared" si="23"/>
      </c>
      <c r="O46" s="60">
        <f t="shared" si="23"/>
      </c>
      <c r="P46" s="60">
        <f t="shared" si="23"/>
      </c>
      <c r="Q46" s="60">
        <f t="shared" si="23"/>
      </c>
      <c r="R46" s="60">
        <f t="shared" si="23"/>
      </c>
      <c r="S46" s="60">
        <f t="shared" si="23"/>
      </c>
      <c r="T46" s="60">
        <f t="shared" si="23"/>
      </c>
      <c r="U46" s="60">
        <f t="shared" si="23"/>
      </c>
      <c r="V46" s="60">
        <f t="shared" si="23"/>
      </c>
      <c r="W46" s="60">
        <f t="shared" si="23"/>
      </c>
      <c r="X46" s="60">
        <f t="shared" si="23"/>
      </c>
      <c r="Y46" s="60">
        <f t="shared" si="23"/>
      </c>
      <c r="Z46" s="103">
        <f t="shared" si="23"/>
      </c>
      <c r="AA46" s="59">
        <f t="shared" si="23"/>
      </c>
      <c r="AB46" s="60">
        <f t="shared" si="23"/>
      </c>
      <c r="AC46" s="60">
        <f t="shared" si="23"/>
      </c>
      <c r="AD46" s="60">
        <f t="shared" si="23"/>
      </c>
      <c r="AE46" s="60">
        <f t="shared" si="23"/>
      </c>
      <c r="AF46" s="60">
        <f t="shared" si="23"/>
      </c>
      <c r="AG46" s="60">
        <f aca="true" t="shared" si="24" ref="AG46:AL46">IF(ISERROR(AVERAGE(AG10:AG44)),"",AVERAGE(AG10:AG44))</f>
      </c>
      <c r="AH46" s="60">
        <f t="shared" si="24"/>
      </c>
      <c r="AI46" s="60">
        <f t="shared" si="24"/>
      </c>
      <c r="AJ46" s="60">
        <f t="shared" si="24"/>
      </c>
      <c r="AK46" s="60">
        <f t="shared" si="24"/>
      </c>
      <c r="AL46" s="103">
        <f t="shared" si="24"/>
      </c>
      <c r="AM46" s="104"/>
      <c r="AN46" s="110">
        <f>IF(ISERROR(AVERAGE(AN10:AN44)),"",AVERAGE(AN10:AN44))</f>
      </c>
      <c r="AO46" s="104"/>
      <c r="AP46" s="110">
        <f>IF(ISERROR(AVERAGE(AP10:AP44)),"",AVERAGE(AP10:AP44))</f>
      </c>
      <c r="AQ46" s="61">
        <f>IF(ISERROR(AVERAGE(AQ10:AQ44)),"",AVERAGE(AQ10:AQ44))</f>
      </c>
      <c r="AR46" s="61">
        <f>Z46</f>
      </c>
      <c r="AS46" s="62">
        <f>AL46</f>
      </c>
      <c r="AT46" s="61">
        <f>AQ46</f>
      </c>
      <c r="AU46" s="61">
        <f>IF(ISERROR(AVERAGE(AU10:AU44)),"",AVERAGE(AU10:AU44))</f>
      </c>
      <c r="AV46" s="61"/>
      <c r="AW46" s="61">
        <f>IF(ISERROR(AVERAGE(AW10:AW44)),"",AVERAGE(AW10:AW44))</f>
      </c>
      <c r="BP46" s="5">
        <v>2</v>
      </c>
      <c r="BQ46" s="5">
        <f aca="true" t="shared" si="25" ref="BQ46:BQ79">IF(BQ$9=AO11,AP11,"")</f>
      </c>
      <c r="BR46" s="5">
        <f aca="true" t="shared" si="26" ref="BR46:BR79">IF(BR$9=AO11,AP11,"")</f>
      </c>
      <c r="BS46" s="5">
        <f aca="true" t="shared" si="27" ref="BS46:BS79">IF(BS$9=AO11,AP11,"")</f>
      </c>
      <c r="BT46" s="5">
        <f aca="true" t="shared" si="28" ref="BT46:BT79">IF(BT$9=AO11,AP11,"")</f>
      </c>
    </row>
    <row r="47" spans="26:72" ht="12.75">
      <c r="Z47" s="5"/>
      <c r="AA47" s="5"/>
      <c r="BP47" s="5">
        <v>3</v>
      </c>
      <c r="BQ47" s="5">
        <f t="shared" si="25"/>
      </c>
      <c r="BR47" s="5">
        <f t="shared" si="26"/>
      </c>
      <c r="BS47" s="5">
        <f t="shared" si="27"/>
      </c>
      <c r="BT47" s="5">
        <f t="shared" si="28"/>
      </c>
    </row>
    <row r="48" spans="50:72" ht="12.75">
      <c r="AX48" s="63"/>
      <c r="BP48" s="5">
        <v>4</v>
      </c>
      <c r="BQ48" s="5">
        <f t="shared" si="25"/>
      </c>
      <c r="BR48" s="5">
        <f t="shared" si="26"/>
      </c>
      <c r="BS48" s="5">
        <f t="shared" si="27"/>
      </c>
      <c r="BT48" s="5">
        <f t="shared" si="28"/>
      </c>
    </row>
    <row r="49" spans="68:72" ht="12.75">
      <c r="BP49" s="5">
        <v>5</v>
      </c>
      <c r="BQ49" s="5">
        <f t="shared" si="25"/>
      </c>
      <c r="BR49" s="5">
        <f t="shared" si="26"/>
      </c>
      <c r="BS49" s="5">
        <f t="shared" si="27"/>
      </c>
      <c r="BT49" s="5">
        <f t="shared" si="28"/>
      </c>
    </row>
    <row r="50" spans="1:72" s="63" customFormat="1" ht="12.75">
      <c r="A50"/>
      <c r="B50"/>
      <c r="C50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O50" s="121"/>
      <c r="BP50" s="5">
        <v>6</v>
      </c>
      <c r="BQ50" s="5">
        <f t="shared" si="25"/>
      </c>
      <c r="BR50" s="5">
        <f t="shared" si="26"/>
      </c>
      <c r="BS50" s="5">
        <f t="shared" si="27"/>
      </c>
      <c r="BT50" s="5">
        <f t="shared" si="28"/>
      </c>
    </row>
    <row r="51" spans="68:72" ht="12.75">
      <c r="BP51" s="5">
        <v>7</v>
      </c>
      <c r="BQ51" s="5">
        <f t="shared" si="25"/>
      </c>
      <c r="BR51" s="5">
        <f t="shared" si="26"/>
      </c>
      <c r="BS51" s="5">
        <f t="shared" si="27"/>
      </c>
      <c r="BT51" s="5">
        <f t="shared" si="28"/>
      </c>
    </row>
    <row r="52" spans="68:72" ht="12.75">
      <c r="BP52" s="5">
        <v>8</v>
      </c>
      <c r="BQ52" s="5">
        <f t="shared" si="25"/>
      </c>
      <c r="BR52" s="5">
        <f t="shared" si="26"/>
      </c>
      <c r="BS52" s="5">
        <f t="shared" si="27"/>
      </c>
      <c r="BT52" s="5">
        <f t="shared" si="28"/>
      </c>
    </row>
    <row r="53" spans="68:72" ht="12.75">
      <c r="BP53" s="5">
        <v>9</v>
      </c>
      <c r="BQ53" s="5">
        <f t="shared" si="25"/>
      </c>
      <c r="BR53" s="5">
        <f t="shared" si="26"/>
      </c>
      <c r="BS53" s="5">
        <f t="shared" si="27"/>
      </c>
      <c r="BT53" s="5">
        <f t="shared" si="28"/>
      </c>
    </row>
    <row r="54" spans="68:72" ht="12.75">
      <c r="BP54" s="5">
        <v>10</v>
      </c>
      <c r="BQ54" s="5">
        <f t="shared" si="25"/>
      </c>
      <c r="BR54" s="5">
        <f t="shared" si="26"/>
      </c>
      <c r="BS54" s="5">
        <f t="shared" si="27"/>
      </c>
      <c r="BT54" s="5">
        <f t="shared" si="28"/>
      </c>
    </row>
    <row r="55" spans="68:72" ht="12.75">
      <c r="BP55" s="5">
        <v>11</v>
      </c>
      <c r="BQ55" s="5">
        <f t="shared" si="25"/>
      </c>
      <c r="BR55" s="5">
        <f t="shared" si="26"/>
      </c>
      <c r="BS55" s="5">
        <f t="shared" si="27"/>
      </c>
      <c r="BT55" s="5">
        <f t="shared" si="28"/>
      </c>
    </row>
    <row r="56" spans="68:72" ht="12.75">
      <c r="BP56" s="5">
        <v>12</v>
      </c>
      <c r="BQ56" s="5">
        <f t="shared" si="25"/>
      </c>
      <c r="BR56" s="5">
        <f t="shared" si="26"/>
      </c>
      <c r="BS56" s="5">
        <f t="shared" si="27"/>
      </c>
      <c r="BT56" s="5">
        <f t="shared" si="28"/>
      </c>
    </row>
    <row r="57" spans="68:72" ht="12.75">
      <c r="BP57" s="5">
        <v>13</v>
      </c>
      <c r="BQ57" s="5">
        <f t="shared" si="25"/>
      </c>
      <c r="BR57" s="5">
        <f t="shared" si="26"/>
      </c>
      <c r="BS57" s="5">
        <f t="shared" si="27"/>
      </c>
      <c r="BT57" s="5">
        <f t="shared" si="28"/>
      </c>
    </row>
    <row r="58" spans="68:72" ht="12.75">
      <c r="BP58" s="5">
        <v>14</v>
      </c>
      <c r="BQ58" s="5">
        <f t="shared" si="25"/>
      </c>
      <c r="BR58" s="5">
        <f t="shared" si="26"/>
      </c>
      <c r="BS58" s="5">
        <f t="shared" si="27"/>
      </c>
      <c r="BT58" s="5">
        <f t="shared" si="28"/>
      </c>
    </row>
    <row r="59" spans="68:72" ht="12.75">
      <c r="BP59" s="5">
        <v>15</v>
      </c>
      <c r="BQ59" s="5">
        <f t="shared" si="25"/>
      </c>
      <c r="BR59" s="5">
        <f t="shared" si="26"/>
      </c>
      <c r="BS59" s="5">
        <f t="shared" si="27"/>
      </c>
      <c r="BT59" s="5">
        <f t="shared" si="28"/>
      </c>
    </row>
    <row r="60" spans="68:72" ht="12.75">
      <c r="BP60" s="5">
        <v>16</v>
      </c>
      <c r="BQ60" s="5">
        <f t="shared" si="25"/>
      </c>
      <c r="BR60" s="5">
        <f t="shared" si="26"/>
      </c>
      <c r="BS60" s="5">
        <f t="shared" si="27"/>
      </c>
      <c r="BT60" s="5">
        <f t="shared" si="28"/>
      </c>
    </row>
    <row r="61" spans="68:72" ht="12.75">
      <c r="BP61" s="5">
        <v>17</v>
      </c>
      <c r="BQ61" s="5">
        <f t="shared" si="25"/>
      </c>
      <c r="BR61" s="5">
        <f t="shared" si="26"/>
      </c>
      <c r="BS61" s="5">
        <f t="shared" si="27"/>
      </c>
      <c r="BT61" s="5">
        <f t="shared" si="28"/>
      </c>
    </row>
    <row r="62" spans="68:72" ht="12.75">
      <c r="BP62" s="5">
        <v>18</v>
      </c>
      <c r="BQ62" s="5">
        <f t="shared" si="25"/>
      </c>
      <c r="BR62" s="5">
        <f t="shared" si="26"/>
      </c>
      <c r="BS62" s="5">
        <f t="shared" si="27"/>
      </c>
      <c r="BT62" s="5">
        <f t="shared" si="28"/>
      </c>
    </row>
    <row r="63" spans="68:72" ht="12.75">
      <c r="BP63" s="5">
        <v>19</v>
      </c>
      <c r="BQ63" s="5">
        <f t="shared" si="25"/>
      </c>
      <c r="BR63" s="5">
        <f t="shared" si="26"/>
      </c>
      <c r="BS63" s="5">
        <f t="shared" si="27"/>
      </c>
      <c r="BT63" s="5">
        <f t="shared" si="28"/>
      </c>
    </row>
    <row r="64" spans="68:72" ht="12.75">
      <c r="BP64" s="5">
        <v>20</v>
      </c>
      <c r="BQ64" s="5">
        <f t="shared" si="25"/>
      </c>
      <c r="BR64" s="5">
        <f t="shared" si="26"/>
      </c>
      <c r="BS64" s="5">
        <f t="shared" si="27"/>
      </c>
      <c r="BT64" s="5">
        <f t="shared" si="28"/>
      </c>
    </row>
    <row r="65" spans="68:72" ht="12.75">
      <c r="BP65" s="5">
        <v>21</v>
      </c>
      <c r="BQ65" s="5">
        <f t="shared" si="25"/>
      </c>
      <c r="BR65" s="5">
        <f t="shared" si="26"/>
      </c>
      <c r="BS65" s="5">
        <f t="shared" si="27"/>
      </c>
      <c r="BT65" s="5">
        <f t="shared" si="28"/>
      </c>
    </row>
    <row r="66" spans="68:72" ht="12.75">
      <c r="BP66" s="5">
        <v>22</v>
      </c>
      <c r="BQ66" s="5">
        <f t="shared" si="25"/>
      </c>
      <c r="BR66" s="5">
        <f t="shared" si="26"/>
      </c>
      <c r="BS66" s="5">
        <f t="shared" si="27"/>
      </c>
      <c r="BT66" s="5">
        <f t="shared" si="28"/>
      </c>
    </row>
    <row r="67" spans="68:72" ht="12.75">
      <c r="BP67" s="5">
        <v>23</v>
      </c>
      <c r="BQ67" s="5">
        <f t="shared" si="25"/>
      </c>
      <c r="BR67" s="5">
        <f t="shared" si="26"/>
      </c>
      <c r="BS67" s="5">
        <f t="shared" si="27"/>
      </c>
      <c r="BT67" s="5">
        <f t="shared" si="28"/>
      </c>
    </row>
    <row r="68" spans="68:72" ht="12.75">
      <c r="BP68" s="5">
        <v>24</v>
      </c>
      <c r="BQ68" s="5">
        <f t="shared" si="25"/>
      </c>
      <c r="BR68" s="5">
        <f t="shared" si="26"/>
      </c>
      <c r="BS68" s="5">
        <f t="shared" si="27"/>
      </c>
      <c r="BT68" s="5">
        <f t="shared" si="28"/>
      </c>
    </row>
    <row r="69" spans="68:72" ht="12.75">
      <c r="BP69" s="5">
        <v>25</v>
      </c>
      <c r="BQ69" s="5">
        <f t="shared" si="25"/>
      </c>
      <c r="BR69" s="5">
        <f t="shared" si="26"/>
      </c>
      <c r="BS69" s="5">
        <f t="shared" si="27"/>
      </c>
      <c r="BT69" s="5">
        <f t="shared" si="28"/>
      </c>
    </row>
    <row r="70" spans="68:72" ht="12.75">
      <c r="BP70" s="5">
        <v>26</v>
      </c>
      <c r="BQ70" s="5">
        <f t="shared" si="25"/>
      </c>
      <c r="BR70" s="5">
        <f t="shared" si="26"/>
      </c>
      <c r="BS70" s="5">
        <f t="shared" si="27"/>
      </c>
      <c r="BT70" s="5">
        <f t="shared" si="28"/>
      </c>
    </row>
    <row r="71" spans="68:72" ht="12.75">
      <c r="BP71" s="5">
        <v>27</v>
      </c>
      <c r="BQ71" s="5">
        <f t="shared" si="25"/>
      </c>
      <c r="BR71" s="5">
        <f t="shared" si="26"/>
      </c>
      <c r="BS71" s="5">
        <f t="shared" si="27"/>
      </c>
      <c r="BT71" s="5">
        <f t="shared" si="28"/>
      </c>
    </row>
    <row r="72" spans="68:72" ht="12.75">
      <c r="BP72" s="5">
        <v>28</v>
      </c>
      <c r="BQ72" s="5">
        <f t="shared" si="25"/>
      </c>
      <c r="BR72" s="5">
        <f t="shared" si="26"/>
      </c>
      <c r="BS72" s="5">
        <f t="shared" si="27"/>
      </c>
      <c r="BT72" s="5">
        <f t="shared" si="28"/>
      </c>
    </row>
    <row r="73" spans="68:72" ht="12.75">
      <c r="BP73" s="5">
        <v>29</v>
      </c>
      <c r="BQ73" s="5">
        <f t="shared" si="25"/>
      </c>
      <c r="BR73" s="5">
        <f t="shared" si="26"/>
      </c>
      <c r="BS73" s="5">
        <f t="shared" si="27"/>
      </c>
      <c r="BT73" s="5">
        <f t="shared" si="28"/>
      </c>
    </row>
    <row r="74" spans="68:72" ht="12.75">
      <c r="BP74" s="5">
        <v>30</v>
      </c>
      <c r="BQ74" s="5">
        <f t="shared" si="25"/>
      </c>
      <c r="BR74" s="5">
        <f t="shared" si="26"/>
      </c>
      <c r="BS74" s="5">
        <f t="shared" si="27"/>
      </c>
      <c r="BT74" s="5">
        <f t="shared" si="28"/>
      </c>
    </row>
    <row r="75" spans="68:72" ht="12.75">
      <c r="BP75" s="5">
        <v>31</v>
      </c>
      <c r="BQ75" s="5">
        <f t="shared" si="25"/>
      </c>
      <c r="BR75" s="5">
        <f t="shared" si="26"/>
      </c>
      <c r="BS75" s="5">
        <f t="shared" si="27"/>
      </c>
      <c r="BT75" s="5">
        <f t="shared" si="28"/>
      </c>
    </row>
    <row r="76" spans="68:72" ht="12.75">
      <c r="BP76" s="5">
        <v>32</v>
      </c>
      <c r="BQ76" s="5">
        <f t="shared" si="25"/>
      </c>
      <c r="BR76" s="5">
        <f t="shared" si="26"/>
      </c>
      <c r="BS76" s="5">
        <f t="shared" si="27"/>
      </c>
      <c r="BT76" s="5">
        <f t="shared" si="28"/>
      </c>
    </row>
    <row r="77" spans="68:72" ht="12.75">
      <c r="BP77" s="5">
        <v>33</v>
      </c>
      <c r="BQ77" s="5">
        <f t="shared" si="25"/>
      </c>
      <c r="BR77" s="5">
        <f t="shared" si="26"/>
      </c>
      <c r="BS77" s="5">
        <f t="shared" si="27"/>
      </c>
      <c r="BT77" s="5">
        <f t="shared" si="28"/>
      </c>
    </row>
    <row r="78" spans="68:72" ht="12.75">
      <c r="BP78" s="5">
        <v>34</v>
      </c>
      <c r="BQ78" s="5">
        <f t="shared" si="25"/>
      </c>
      <c r="BR78" s="5">
        <f t="shared" si="26"/>
      </c>
      <c r="BS78" s="5">
        <f t="shared" si="27"/>
      </c>
      <c r="BT78" s="5">
        <f t="shared" si="28"/>
      </c>
    </row>
    <row r="79" spans="68:72" ht="12.75">
      <c r="BP79" s="122">
        <v>35</v>
      </c>
      <c r="BQ79" s="122">
        <f t="shared" si="25"/>
      </c>
      <c r="BR79" s="122">
        <f t="shared" si="26"/>
      </c>
      <c r="BS79" s="122">
        <f t="shared" si="27"/>
      </c>
      <c r="BT79" s="122">
        <f t="shared" si="28"/>
      </c>
    </row>
    <row r="80" spans="68:72" ht="12.75">
      <c r="BP80" s="5" t="s">
        <v>3</v>
      </c>
      <c r="BQ80" s="5">
        <f>COUNT(BQ10:BQ79)</f>
        <v>0</v>
      </c>
      <c r="BR80" s="5">
        <f>COUNT(BR10:BR79)</f>
        <v>0</v>
      </c>
      <c r="BS80" s="5">
        <f>COUNT(BS10:BS79)</f>
        <v>0</v>
      </c>
      <c r="BT80" s="5">
        <f>COUNT(BT10:BT79)</f>
        <v>0</v>
      </c>
    </row>
    <row r="81" spans="68:72" ht="12.75">
      <c r="BP81" s="5" t="s">
        <v>53</v>
      </c>
      <c r="BQ81" s="5">
        <f>IF(BQ80=0,"",AVERAGE(BQ10:BQ79))</f>
      </c>
      <c r="BR81" s="5">
        <f>IF(BR80=0,"",AVERAGE(BR10:BR79))</f>
      </c>
      <c r="BS81" s="5">
        <f>IF(BS80=0,"",AVERAGE(BS10:BS79))</f>
      </c>
      <c r="BT81" s="5">
        <f>IF(BT80=0,"",AVERAGE(BT10:BT79))</f>
      </c>
    </row>
  </sheetData>
  <sheetProtection sheet="1" objects="1" scenarios="1" selectLockedCells="1"/>
  <mergeCells count="18">
    <mergeCell ref="A46:C46"/>
    <mergeCell ref="A45:C45"/>
    <mergeCell ref="AA7:AK7"/>
    <mergeCell ref="D7:Y7"/>
    <mergeCell ref="A8:C8"/>
    <mergeCell ref="BG2:BH2"/>
    <mergeCell ref="AY2:BC2"/>
    <mergeCell ref="A9:C9"/>
    <mergeCell ref="AM7:AP7"/>
    <mergeCell ref="B5:C5"/>
    <mergeCell ref="AM1:AM6"/>
    <mergeCell ref="AO1:AO6"/>
    <mergeCell ref="AM8:AN8"/>
    <mergeCell ref="AO8:AP8"/>
    <mergeCell ref="AY11:BE11"/>
    <mergeCell ref="AY12:BE12"/>
    <mergeCell ref="AY13:BE13"/>
    <mergeCell ref="BG3:BH4"/>
  </mergeCells>
  <dataValidations count="1">
    <dataValidation type="whole" allowBlank="1" showInputMessage="1" showErrorMessage="1" prompt="Aufgabennummer!" error="Nur Ziffern 1, 2, 3 und 4 möglich!" sqref="AM10:AM44 AO10:AO44">
      <formula1>1</formula1>
      <formula2>4</formula2>
    </dataValidation>
  </dataValidations>
  <printOptions/>
  <pageMargins left="0.7874015748031497" right="0.7874015748031497" top="0.4330708661417323" bottom="0.5511811023622047" header="0.35433070866141736" footer="0.31496062992125984"/>
  <pageSetup horizontalDpi="300" verticalDpi="300" orientation="landscape" pageOrder="overThenDown" paperSize="9" scale="85" r:id="rId2"/>
  <headerFooter alignWithMargins="0">
    <oddFooter xml:space="preserve">&amp;L&amp;8pri&amp;C&amp;8&amp;F/&amp;A&amp;R&amp;8&amp;P von &amp;N, &amp;D/&amp;T </oddFooter>
  </headerFooter>
  <colBreaks count="3" manualBreakCount="3">
    <brk id="26" max="65535" man="1"/>
    <brk id="38" max="65535" man="1"/>
    <brk id="43" max="4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 Prill</dc:creator>
  <cp:keywords/>
  <dc:description/>
  <cp:lastModifiedBy>Wolfgang Prill</cp:lastModifiedBy>
  <cp:lastPrinted>2008-06-03T21:42:39Z</cp:lastPrinted>
  <dcterms:created xsi:type="dcterms:W3CDTF">2008-05-27T20:42:40Z</dcterms:created>
  <dcterms:modified xsi:type="dcterms:W3CDTF">2012-05-06T14:45:18Z</dcterms:modified>
  <cp:category/>
  <cp:version/>
  <cp:contentType/>
  <cp:contentStatus/>
</cp:coreProperties>
</file>