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8715" activeTab="0"/>
  </bookViews>
  <sheets>
    <sheet name="ABA-MA RS10 - Erh.Anf.  HT" sheetId="1" r:id="rId1"/>
  </sheets>
  <externalReferences>
    <externalReference r:id="rId4"/>
  </externalReferences>
  <definedNames>
    <definedName name="Benotung">'ABA-MA RS10 - Erh.Anf.  HT'!$AX$3:$AZ$8</definedName>
    <definedName name="Benotung_AT">'[1]AA-MA Klasse 10d (2)'!$CJ$18:$CL$23</definedName>
    <definedName name="Benotung_WT">'[1]AA-MA Klasse 10d (2)'!$CJ$27:$CL$32</definedName>
    <definedName name="_xlnm.Print_Area" localSheetId="0">'ABA-MA RS10 - Erh.Anf.  HT'!$A$1:$BF$50</definedName>
    <definedName name="_xlnm.Print_Titles" localSheetId="0">'ABA-MA RS10 - Erh.Anf.  HT'!$A:$C,'ABA-MA RS10 - Erh.Anf.  HT'!$1:$10</definedName>
    <definedName name="sch_anz">'ABA-MA RS10 - Erh.Anf.  HT'!$B$10:$B$44</definedName>
    <definedName name="zensur">'ABA-MA RS10 - Erh.Anf.  HT'!$AT$10:$AT$44</definedName>
  </definedNames>
  <calcPr fullCalcOnLoad="1" refMode="R1C1"/>
</workbook>
</file>

<file path=xl/sharedStrings.xml><?xml version="1.0" encoding="utf-8"?>
<sst xmlns="http://schemas.openxmlformats.org/spreadsheetml/2006/main" count="59" uniqueCount="45">
  <si>
    <t>Sekundarabschluss I (RS), Schuljahrgang 10</t>
  </si>
  <si>
    <t>Klasse:</t>
  </si>
  <si>
    <t>Benotung</t>
  </si>
  <si>
    <t>Anzahl</t>
  </si>
  <si>
    <t>in Prozent</t>
  </si>
  <si>
    <t>-</t>
  </si>
  <si>
    <t>Allgemeiner Teil</t>
  </si>
  <si>
    <t>Summe</t>
  </si>
  <si>
    <t>AT</t>
  </si>
  <si>
    <t>Gesamtsumme</t>
  </si>
  <si>
    <t>Zensur</t>
  </si>
  <si>
    <t>Aufgabe:</t>
  </si>
  <si>
    <t>1a</t>
  </si>
  <si>
    <t>1b</t>
  </si>
  <si>
    <t>1c</t>
  </si>
  <si>
    <t>2a</t>
  </si>
  <si>
    <t>2b</t>
  </si>
  <si>
    <t>3a</t>
  </si>
  <si>
    <t>3b</t>
  </si>
  <si>
    <t>3c</t>
  </si>
  <si>
    <t>5a</t>
  </si>
  <si>
    <t>5b</t>
  </si>
  <si>
    <t>Mögliche Punkte:</t>
  </si>
  <si>
    <t>å</t>
  </si>
  <si>
    <t>Durchschnittspunktzahl je Schüler/in</t>
  </si>
  <si>
    <t>PT</t>
  </si>
  <si>
    <t>WT</t>
  </si>
  <si>
    <t>Hauptteil</t>
  </si>
  <si>
    <t>rechnerisch</t>
  </si>
  <si>
    <t>Summe Unterzensuren</t>
  </si>
  <si>
    <t xml:space="preserve"> </t>
  </si>
  <si>
    <t>Zentrale Abschlussprüfung 2010/2011</t>
  </si>
  <si>
    <t>Mathematik, 19.05.2011 (Haupttermin)</t>
  </si>
  <si>
    <t>Schule:</t>
  </si>
  <si>
    <t>5c</t>
  </si>
  <si>
    <t>Wahl</t>
  </si>
  <si>
    <t>W1</t>
  </si>
  <si>
    <t>W2</t>
  </si>
  <si>
    <t>Mustermann</t>
  </si>
  <si>
    <t>Max</t>
  </si>
  <si>
    <t>Sind bei einer Aufgabe/Teilaufgabe keine Punkte errreicht worden, muss eine "0" eingetragen werden!</t>
  </si>
  <si>
    <t>Zeilen ohne Schülernamen müssen freigelassen werden.</t>
  </si>
  <si>
    <t>Erhöhte Anforderungen</t>
  </si>
  <si>
    <t>7a</t>
  </si>
  <si>
    <t>7b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</si>
</sst>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)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%"/>
    <numFmt numFmtId="172" formatCode="#,##0.00\ &quot;DM&quot;;[Red]\-#,##0.00\ &quot;DM&quot;"/>
    <numFmt numFmtId="173" formatCode="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sz val="10"/>
      <name val="Mathematica1"/>
      <family val="0"/>
    </font>
    <font>
      <sz val="8"/>
      <name val="Arial"/>
      <family val="0"/>
    </font>
    <font>
      <sz val="12"/>
      <name val="System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10" fontId="1" fillId="0" borderId="20" xfId="49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6" borderId="27" xfId="0" applyFill="1" applyBorder="1" applyAlignment="1">
      <alignment/>
    </xf>
    <xf numFmtId="0" fontId="0" fillId="37" borderId="27" xfId="0" applyFill="1" applyBorder="1" applyAlignment="1">
      <alignment/>
    </xf>
    <xf numFmtId="0" fontId="0" fillId="38" borderId="27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18" xfId="51" applyNumberFormat="1" applyFont="1" applyFill="1" applyBorder="1" applyAlignment="1" applyProtection="1">
      <alignment horizontal="left"/>
      <protection locked="0"/>
    </xf>
    <xf numFmtId="0" fontId="0" fillId="0" borderId="19" xfId="51" applyFont="1" applyFill="1" applyBorder="1">
      <alignment/>
      <protection/>
    </xf>
    <xf numFmtId="173" fontId="0" fillId="0" borderId="14" xfId="51" applyNumberFormat="1" applyFont="1" applyFill="1" applyBorder="1" applyAlignment="1" applyProtection="1">
      <alignment horizontal="left"/>
      <protection locked="0"/>
    </xf>
    <xf numFmtId="0" fontId="0" fillId="0" borderId="22" xfId="51" applyFont="1" applyFill="1" applyBorder="1">
      <alignment/>
      <protection/>
    </xf>
    <xf numFmtId="0" fontId="0" fillId="0" borderId="0" xfId="0" applyBorder="1" applyAlignment="1">
      <alignment horizontal="center"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10" fontId="1" fillId="0" borderId="23" xfId="49" applyNumberFormat="1" applyFont="1" applyBorder="1" applyAlignment="1">
      <alignment horizontal="center"/>
    </xf>
    <xf numFmtId="10" fontId="1" fillId="0" borderId="32" xfId="49" applyNumberFormat="1" applyFont="1" applyBorder="1" applyAlignment="1">
      <alignment horizontal="center"/>
    </xf>
    <xf numFmtId="0" fontId="2" fillId="33" borderId="14" xfId="0" applyFont="1" applyFill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10" fontId="1" fillId="0" borderId="43" xfId="0" applyNumberFormat="1" applyFont="1" applyBorder="1" applyAlignment="1">
      <alignment horizontal="center" vertical="center"/>
    </xf>
    <xf numFmtId="10" fontId="1" fillId="0" borderId="45" xfId="0" applyNumberFormat="1" applyFont="1" applyBorder="1" applyAlignment="1">
      <alignment horizontal="center" vertical="center"/>
    </xf>
    <xf numFmtId="10" fontId="1" fillId="0" borderId="46" xfId="0" applyNumberFormat="1" applyFont="1" applyBorder="1" applyAlignment="1">
      <alignment horizontal="center" vertical="center"/>
    </xf>
    <xf numFmtId="10" fontId="1" fillId="0" borderId="48" xfId="0" applyNumberFormat="1" applyFont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37" borderId="50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" fillId="36" borderId="50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A-MA Klasse 10b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65"/>
          <c:w val="0.896"/>
          <c:h val="0.9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'ABA-MA RS10 - Erh.Anf.  HT'!$BC$25:$BC$30</c:f>
              <c:numCache/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</cdr:x>
      <cdr:y>0.849</cdr:y>
    </cdr:from>
    <cdr:to>
      <cdr:x>0.233</cdr:x>
      <cdr:y>0.849</cdr:y>
    </cdr:to>
    <cdr:sp>
      <cdr:nvSpPr>
        <cdr:cNvPr id="1" name="Line 1"/>
        <cdr:cNvSpPr>
          <a:spLocks/>
        </cdr:cNvSpPr>
      </cdr:nvSpPr>
      <cdr:spPr>
        <a:xfrm>
          <a:off x="105727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0.29725</cdr:y>
    </cdr:from>
    <cdr:to>
      <cdr:x>0.233</cdr:x>
      <cdr:y>0.29725</cdr:y>
    </cdr:to>
    <cdr:sp>
      <cdr:nvSpPr>
        <cdr:cNvPr id="2" name="Line 2"/>
        <cdr:cNvSpPr>
          <a:spLocks/>
        </cdr:cNvSpPr>
      </cdr:nvSpPr>
      <cdr:spPr>
        <a:xfrm>
          <a:off x="105727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0.50925</cdr:x>
      <cdr:y>0.87775</cdr:y>
    </cdr:from>
    <cdr:to>
      <cdr:x>0.50925</cdr:x>
      <cdr:y>0.87775</cdr:y>
    </cdr:to>
    <cdr:sp>
      <cdr:nvSpPr>
        <cdr:cNvPr id="3" name="Line 3"/>
        <cdr:cNvSpPr>
          <a:spLocks/>
        </cdr:cNvSpPr>
      </cdr:nvSpPr>
      <cdr:spPr>
        <a:xfrm>
          <a:off x="232410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209550</xdr:colOff>
      <xdr:row>13</xdr:row>
      <xdr:rowOff>114300</xdr:rowOff>
    </xdr:from>
    <xdr:to>
      <xdr:col>57</xdr:col>
      <xdr:colOff>581025</xdr:colOff>
      <xdr:row>45</xdr:row>
      <xdr:rowOff>161925</xdr:rowOff>
    </xdr:to>
    <xdr:graphicFrame>
      <xdr:nvGraphicFramePr>
        <xdr:cNvPr id="1" name="Diagramm 1"/>
        <xdr:cNvGraphicFramePr/>
      </xdr:nvGraphicFramePr>
      <xdr:xfrm>
        <a:off x="16944975" y="2771775"/>
        <a:ext cx="4572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ule\Excel\Zensuren\2006-07\Abschlussarbeit2007-RS-MA%20-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7" sqref="D7"/>
      <selection pane="bottomLeft" activeCell="A14" sqref="A14"/>
      <selection pane="bottomRight" activeCell="D10" sqref="D10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3" width="24.421875" style="0" customWidth="1"/>
    <col min="4" max="21" width="4.00390625" style="5" customWidth="1"/>
    <col min="22" max="22" width="8.140625" style="0" bestFit="1" customWidth="1"/>
    <col min="23" max="36" width="4.00390625" style="0" customWidth="1"/>
    <col min="37" max="37" width="8.140625" style="0" bestFit="1" customWidth="1"/>
    <col min="38" max="39" width="4.00390625" style="0" customWidth="1"/>
    <col min="40" max="40" width="8.140625" style="0" bestFit="1" customWidth="1"/>
    <col min="41" max="42" width="5.7109375" style="0" customWidth="1"/>
    <col min="43" max="43" width="5.7109375" style="0" bestFit="1" customWidth="1"/>
    <col min="44" max="44" width="14.57421875" style="0" bestFit="1" customWidth="1"/>
    <col min="45" max="45" width="14.57421875" style="0" hidden="1" customWidth="1"/>
    <col min="46" max="46" width="7.00390625" style="0" bestFit="1" customWidth="1"/>
    <col min="47" max="47" width="3.28125" style="0" customWidth="1"/>
    <col min="48" max="48" width="3.8515625" style="0" bestFit="1" customWidth="1"/>
    <col min="49" max="49" width="2.00390625" style="0" bestFit="1" customWidth="1"/>
    <col min="50" max="50" width="3.8515625" style="0" bestFit="1" customWidth="1"/>
    <col min="51" max="51" width="2.57421875" style="0" customWidth="1"/>
    <col min="52" max="52" width="2.57421875" style="0" bestFit="1" customWidth="1"/>
    <col min="53" max="53" width="2.7109375" style="0" customWidth="1"/>
    <col min="54" max="54" width="9.28125" style="0" bestFit="1" customWidth="1"/>
    <col min="55" max="55" width="10.00390625" style="0" customWidth="1"/>
  </cols>
  <sheetData>
    <row r="1" spans="1:21" ht="16.5" thickBot="1">
      <c r="A1" s="87" t="s">
        <v>31</v>
      </c>
      <c r="B1" s="1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57" ht="16.5" thickBot="1">
      <c r="A2" s="88" t="s">
        <v>0</v>
      </c>
      <c r="B2" s="3"/>
      <c r="C2" s="4"/>
      <c r="D2"/>
      <c r="E2"/>
      <c r="F2"/>
      <c r="G2"/>
      <c r="H2"/>
      <c r="I2"/>
      <c r="J2"/>
      <c r="K2"/>
      <c r="L2"/>
      <c r="M2"/>
      <c r="N2"/>
      <c r="O2"/>
      <c r="T2"/>
      <c r="U2"/>
      <c r="AV2" s="114" t="s">
        <v>2</v>
      </c>
      <c r="AW2" s="116"/>
      <c r="AX2" s="116"/>
      <c r="AY2" s="116"/>
      <c r="AZ2" s="115"/>
      <c r="BA2" s="8"/>
      <c r="BB2" s="9" t="s">
        <v>3</v>
      </c>
      <c r="BC2" s="9" t="s">
        <v>4</v>
      </c>
      <c r="BD2" s="114" t="s">
        <v>29</v>
      </c>
      <c r="BE2" s="115"/>
    </row>
    <row r="3" spans="1:57" ht="15.75" customHeight="1">
      <c r="A3" s="89" t="s">
        <v>32</v>
      </c>
      <c r="B3" s="6"/>
      <c r="C3" s="7"/>
      <c r="D3"/>
      <c r="E3"/>
      <c r="F3"/>
      <c r="G3"/>
      <c r="H3"/>
      <c r="I3"/>
      <c r="J3" s="97" t="s">
        <v>40</v>
      </c>
      <c r="K3" s="98"/>
      <c r="L3" s="98"/>
      <c r="M3" s="98"/>
      <c r="N3" s="98"/>
      <c r="O3" s="98"/>
      <c r="P3" s="99"/>
      <c r="Q3" s="99"/>
      <c r="R3" s="99"/>
      <c r="S3" s="99"/>
      <c r="T3" s="98"/>
      <c r="U3" s="98"/>
      <c r="V3" s="98"/>
      <c r="W3" s="98"/>
      <c r="X3" s="98"/>
      <c r="Y3" s="98"/>
      <c r="Z3" s="98"/>
      <c r="AA3" s="98"/>
      <c r="AB3" s="100"/>
      <c r="AC3" s="100"/>
      <c r="AD3" s="100"/>
      <c r="AE3" s="100"/>
      <c r="AF3" s="101"/>
      <c r="AV3" s="10">
        <v>20</v>
      </c>
      <c r="AW3" s="11" t="s">
        <v>5</v>
      </c>
      <c r="AX3" s="11">
        <v>0</v>
      </c>
      <c r="AY3" s="11"/>
      <c r="AZ3" s="12">
        <v>6</v>
      </c>
      <c r="BA3" s="13"/>
      <c r="BB3" s="14">
        <f aca="true" t="shared" si="0" ref="BB3:BB8">COUNTIF(zensur,AZ3)</f>
        <v>0</v>
      </c>
      <c r="BC3" s="15">
        <f aca="true" t="shared" si="1" ref="BC3:BC8">IF(BB3=0,0,BB3/SUM($BB$3:$BB$8))</f>
        <v>0</v>
      </c>
      <c r="BD3" s="110">
        <f>BC3+BC4</f>
        <v>0</v>
      </c>
      <c r="BE3" s="111"/>
    </row>
    <row r="4" spans="1:57" ht="16.5" thickBot="1">
      <c r="A4" s="89" t="s">
        <v>42</v>
      </c>
      <c r="B4" s="6"/>
      <c r="C4" s="7"/>
      <c r="D4"/>
      <c r="E4"/>
      <c r="F4"/>
      <c r="G4"/>
      <c r="H4"/>
      <c r="I4"/>
      <c r="J4" s="102" t="s">
        <v>41</v>
      </c>
      <c r="K4" s="103"/>
      <c r="L4" s="103"/>
      <c r="M4" s="103"/>
      <c r="N4" s="103"/>
      <c r="O4" s="103"/>
      <c r="P4" s="104"/>
      <c r="Q4" s="104"/>
      <c r="R4" s="104"/>
      <c r="S4" s="104"/>
      <c r="T4" s="103"/>
      <c r="U4" s="103"/>
      <c r="V4" s="103"/>
      <c r="W4" s="103"/>
      <c r="X4" s="103"/>
      <c r="Y4" s="103"/>
      <c r="Z4" s="103"/>
      <c r="AA4" s="103"/>
      <c r="AB4" s="105"/>
      <c r="AC4" s="105"/>
      <c r="AD4" s="105"/>
      <c r="AE4" s="105"/>
      <c r="AF4" s="106"/>
      <c r="AV4" s="16">
        <v>41</v>
      </c>
      <c r="AW4" s="17" t="s">
        <v>5</v>
      </c>
      <c r="AX4" s="17">
        <v>21</v>
      </c>
      <c r="AY4" s="17"/>
      <c r="AZ4" s="18">
        <v>5</v>
      </c>
      <c r="BA4" s="13"/>
      <c r="BB4" s="19">
        <f t="shared" si="0"/>
        <v>0</v>
      </c>
      <c r="BC4" s="90">
        <f t="shared" si="1"/>
        <v>0</v>
      </c>
      <c r="BD4" s="112"/>
      <c r="BE4" s="113"/>
    </row>
    <row r="5" spans="1:55" ht="15.75" customHeight="1">
      <c r="A5" s="107" t="s">
        <v>33</v>
      </c>
      <c r="B5" s="122"/>
      <c r="C5" s="122"/>
      <c r="L5"/>
      <c r="M5"/>
      <c r="N5"/>
      <c r="O5"/>
      <c r="T5"/>
      <c r="U5"/>
      <c r="AV5" s="16">
        <v>52</v>
      </c>
      <c r="AW5" s="17" t="s">
        <v>5</v>
      </c>
      <c r="AX5" s="17">
        <v>42</v>
      </c>
      <c r="AY5" s="17"/>
      <c r="AZ5" s="18">
        <v>4</v>
      </c>
      <c r="BA5" s="13"/>
      <c r="BB5" s="19">
        <f t="shared" si="0"/>
        <v>0</v>
      </c>
      <c r="BC5" s="90">
        <f t="shared" si="1"/>
        <v>0</v>
      </c>
    </row>
    <row r="6" spans="1:55" ht="18" customHeight="1" thickBot="1">
      <c r="A6" s="92" t="s">
        <v>1</v>
      </c>
      <c r="B6" s="96"/>
      <c r="C6" s="9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AV6" s="16">
        <v>63</v>
      </c>
      <c r="AW6" s="17" t="s">
        <v>5</v>
      </c>
      <c r="AX6" s="17">
        <v>53</v>
      </c>
      <c r="AY6" s="17"/>
      <c r="AZ6" s="18">
        <v>3</v>
      </c>
      <c r="BA6" s="25"/>
      <c r="BB6" s="19">
        <f t="shared" si="0"/>
        <v>0</v>
      </c>
      <c r="BC6" s="90">
        <f t="shared" si="1"/>
        <v>0</v>
      </c>
    </row>
    <row r="7" spans="4:55" ht="15.75" customHeight="1" thickBot="1">
      <c r="D7" s="131" t="s">
        <v>6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20" t="s">
        <v>7</v>
      </c>
      <c r="W7" s="129" t="s">
        <v>27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21" t="s">
        <v>7</v>
      </c>
      <c r="AL7" s="120" t="s">
        <v>35</v>
      </c>
      <c r="AM7" s="121"/>
      <c r="AN7" s="22" t="s">
        <v>7</v>
      </c>
      <c r="AO7" s="20" t="s">
        <v>8</v>
      </c>
      <c r="AP7" s="23" t="s">
        <v>25</v>
      </c>
      <c r="AQ7" s="22" t="s">
        <v>26</v>
      </c>
      <c r="AR7" s="24" t="s">
        <v>9</v>
      </c>
      <c r="AS7" s="24"/>
      <c r="AT7" s="24" t="s">
        <v>10</v>
      </c>
      <c r="AV7" s="16">
        <v>74</v>
      </c>
      <c r="AW7" s="17" t="s">
        <v>5</v>
      </c>
      <c r="AX7" s="17">
        <v>64</v>
      </c>
      <c r="AY7" s="17"/>
      <c r="AZ7" s="18">
        <v>2</v>
      </c>
      <c r="BA7" s="25"/>
      <c r="BB7" s="19">
        <f t="shared" si="0"/>
        <v>0</v>
      </c>
      <c r="BC7" s="90">
        <f t="shared" si="1"/>
        <v>0</v>
      </c>
    </row>
    <row r="8" spans="1:55" ht="15.75" customHeight="1" thickBot="1">
      <c r="A8" s="133" t="s">
        <v>11</v>
      </c>
      <c r="B8" s="134"/>
      <c r="C8" s="135"/>
      <c r="D8" s="26" t="s">
        <v>12</v>
      </c>
      <c r="E8" s="108" t="s">
        <v>13</v>
      </c>
      <c r="F8" s="108" t="s">
        <v>14</v>
      </c>
      <c r="G8" s="27" t="s">
        <v>15</v>
      </c>
      <c r="H8" s="27" t="s">
        <v>16</v>
      </c>
      <c r="I8" s="27">
        <v>3</v>
      </c>
      <c r="J8" s="27">
        <v>4</v>
      </c>
      <c r="K8" s="27" t="s">
        <v>20</v>
      </c>
      <c r="L8" s="27" t="s">
        <v>21</v>
      </c>
      <c r="M8" s="27" t="s">
        <v>34</v>
      </c>
      <c r="N8" s="27">
        <v>6</v>
      </c>
      <c r="O8" s="27">
        <v>7</v>
      </c>
      <c r="P8" s="27">
        <v>8</v>
      </c>
      <c r="Q8" s="27">
        <v>9</v>
      </c>
      <c r="R8" s="27">
        <v>10</v>
      </c>
      <c r="S8" s="27">
        <v>11</v>
      </c>
      <c r="T8" s="27">
        <v>12</v>
      </c>
      <c r="U8" s="27">
        <v>13</v>
      </c>
      <c r="V8" s="28"/>
      <c r="W8" s="29" t="s">
        <v>12</v>
      </c>
      <c r="X8" s="30" t="s">
        <v>13</v>
      </c>
      <c r="Y8" s="30" t="s">
        <v>15</v>
      </c>
      <c r="Z8" s="30" t="s">
        <v>16</v>
      </c>
      <c r="AA8" s="30" t="s">
        <v>17</v>
      </c>
      <c r="AB8" s="30" t="s">
        <v>18</v>
      </c>
      <c r="AC8" s="30" t="s">
        <v>19</v>
      </c>
      <c r="AD8" s="30">
        <v>4</v>
      </c>
      <c r="AE8" s="30" t="s">
        <v>20</v>
      </c>
      <c r="AF8" s="30" t="s">
        <v>21</v>
      </c>
      <c r="AG8" s="30" t="s">
        <v>34</v>
      </c>
      <c r="AH8" s="30">
        <v>6</v>
      </c>
      <c r="AI8" s="30" t="s">
        <v>43</v>
      </c>
      <c r="AJ8" s="30" t="s">
        <v>44</v>
      </c>
      <c r="AK8" s="31"/>
      <c r="AL8" s="32" t="s">
        <v>36</v>
      </c>
      <c r="AM8" s="33" t="s">
        <v>37</v>
      </c>
      <c r="AN8" s="34"/>
      <c r="AO8" s="35"/>
      <c r="AP8" s="36"/>
      <c r="AQ8" s="37"/>
      <c r="AR8" s="38"/>
      <c r="AS8" s="38"/>
      <c r="AT8" s="38"/>
      <c r="AV8" s="49">
        <v>84</v>
      </c>
      <c r="AW8" s="50" t="s">
        <v>5</v>
      </c>
      <c r="AX8" s="50">
        <v>75</v>
      </c>
      <c r="AY8" s="50"/>
      <c r="AZ8" s="51">
        <v>1</v>
      </c>
      <c r="BA8" s="25"/>
      <c r="BB8" s="52">
        <f t="shared" si="0"/>
        <v>0</v>
      </c>
      <c r="BC8" s="91">
        <f t="shared" si="1"/>
        <v>0</v>
      </c>
    </row>
    <row r="9" spans="1:46" ht="15.75" customHeight="1" thickBot="1">
      <c r="A9" s="117" t="s">
        <v>22</v>
      </c>
      <c r="B9" s="118"/>
      <c r="C9" s="119"/>
      <c r="D9" s="39">
        <v>1</v>
      </c>
      <c r="E9" s="109">
        <v>1</v>
      </c>
      <c r="F9" s="109">
        <v>3</v>
      </c>
      <c r="G9" s="40">
        <v>1</v>
      </c>
      <c r="H9" s="40">
        <v>2</v>
      </c>
      <c r="I9" s="40">
        <v>1</v>
      </c>
      <c r="J9" s="40">
        <v>3</v>
      </c>
      <c r="K9" s="40">
        <v>1</v>
      </c>
      <c r="L9" s="40">
        <v>1</v>
      </c>
      <c r="M9" s="40">
        <v>1</v>
      </c>
      <c r="N9" s="40">
        <v>1</v>
      </c>
      <c r="O9" s="40">
        <v>2</v>
      </c>
      <c r="P9" s="40">
        <v>1</v>
      </c>
      <c r="Q9" s="40">
        <v>1</v>
      </c>
      <c r="R9" s="40">
        <v>3</v>
      </c>
      <c r="S9" s="40">
        <v>1</v>
      </c>
      <c r="T9" s="40">
        <v>2</v>
      </c>
      <c r="U9" s="40">
        <v>2</v>
      </c>
      <c r="V9" s="41">
        <f>SUM(D9:U9)</f>
        <v>28</v>
      </c>
      <c r="W9" s="42">
        <v>3</v>
      </c>
      <c r="X9" s="43">
        <v>1</v>
      </c>
      <c r="Y9" s="43">
        <v>5</v>
      </c>
      <c r="Z9" s="43">
        <v>2</v>
      </c>
      <c r="AA9" s="43">
        <v>2</v>
      </c>
      <c r="AB9" s="43">
        <v>2</v>
      </c>
      <c r="AC9" s="43">
        <v>4</v>
      </c>
      <c r="AD9" s="43">
        <v>4</v>
      </c>
      <c r="AE9" s="43">
        <v>2</v>
      </c>
      <c r="AF9" s="43">
        <v>2</v>
      </c>
      <c r="AG9" s="43">
        <v>1</v>
      </c>
      <c r="AH9" s="43">
        <v>4</v>
      </c>
      <c r="AI9" s="43">
        <v>2</v>
      </c>
      <c r="AJ9" s="43">
        <v>2</v>
      </c>
      <c r="AK9" s="44">
        <f>SUM(W9:AJ9)</f>
        <v>36</v>
      </c>
      <c r="AL9" s="45">
        <v>10</v>
      </c>
      <c r="AM9" s="46">
        <v>10</v>
      </c>
      <c r="AN9" s="47">
        <f>SUM(AL9:AM9)</f>
        <v>20</v>
      </c>
      <c r="AO9" s="41">
        <f aca="true" t="shared" si="2" ref="AO9:AO44">V9</f>
        <v>28</v>
      </c>
      <c r="AP9" s="44">
        <f aca="true" t="shared" si="3" ref="AP9:AP44">AK9</f>
        <v>36</v>
      </c>
      <c r="AQ9" s="47">
        <f aca="true" t="shared" si="4" ref="AQ9:AQ44">AN9</f>
        <v>20</v>
      </c>
      <c r="AR9" s="48">
        <f>V9+AK9+AN9</f>
        <v>84</v>
      </c>
      <c r="AS9" s="48" t="s">
        <v>28</v>
      </c>
      <c r="AT9" s="48"/>
    </row>
    <row r="10" spans="1:46" ht="15.75" customHeight="1">
      <c r="A10" s="93">
        <v>1</v>
      </c>
      <c r="B10" s="82" t="s">
        <v>38</v>
      </c>
      <c r="C10" s="83" t="s">
        <v>39</v>
      </c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>
        <f aca="true" t="shared" si="5" ref="V10:V32">IF(D10="","",SUM(D10:U10))</f>
      </c>
      <c r="W10" s="53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5">
        <f aca="true" t="shared" si="6" ref="AK10:AK32">IF(W10="","",SUM(W10:AJ10))</f>
      </c>
      <c r="AL10" s="53"/>
      <c r="AM10" s="54"/>
      <c r="AN10" s="55">
        <f aca="true" t="shared" si="7" ref="AN10:AN32">IF(COUNT(AL10:AM10)=0,"",SUM(AL10:AM10))</f>
      </c>
      <c r="AO10" s="55">
        <f t="shared" si="2"/>
      </c>
      <c r="AP10" s="55">
        <f t="shared" si="3"/>
      </c>
      <c r="AQ10" s="55">
        <f t="shared" si="4"/>
      </c>
      <c r="AR10" s="56">
        <f aca="true" t="shared" si="8" ref="AR10:AR44">IF(AO10="","",SUM(AO10:AQ10))</f>
      </c>
      <c r="AS10" s="56">
        <f>IF(AR10="","",ROUND(AR10,0))</f>
      </c>
      <c r="AT10" s="56">
        <f aca="true" t="shared" si="9" ref="AT10:AT32">IF(AQ10="","",IF(D10="","",VLOOKUP(AS10,Benotung,3)))</f>
      </c>
    </row>
    <row r="11" spans="1:46" ht="15.75" customHeight="1">
      <c r="A11" s="94">
        <v>2</v>
      </c>
      <c r="B11" s="84"/>
      <c r="C11" s="85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5">
        <f t="shared" si="5"/>
      </c>
      <c r="W11" s="57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9">
        <f t="shared" si="6"/>
      </c>
      <c r="AL11" s="57"/>
      <c r="AM11" s="58"/>
      <c r="AN11" s="59">
        <f t="shared" si="7"/>
      </c>
      <c r="AO11" s="59">
        <f t="shared" si="2"/>
      </c>
      <c r="AP11" s="59">
        <f t="shared" si="3"/>
      </c>
      <c r="AQ11" s="59">
        <f t="shared" si="4"/>
      </c>
      <c r="AR11" s="60">
        <f t="shared" si="8"/>
      </c>
      <c r="AS11" s="60">
        <f aca="true" t="shared" si="10" ref="AS11:AS44">IF(AR11="","",ROUND(AR11,0))</f>
      </c>
      <c r="AT11" s="60">
        <f t="shared" si="9"/>
      </c>
    </row>
    <row r="12" spans="1:46" ht="15.75" customHeight="1">
      <c r="A12" s="94">
        <v>3</v>
      </c>
      <c r="B12" s="84"/>
      <c r="C12" s="85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5">
        <f t="shared" si="5"/>
      </c>
      <c r="W12" s="57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9">
        <f t="shared" si="6"/>
      </c>
      <c r="AL12" s="57"/>
      <c r="AM12" s="58"/>
      <c r="AN12" s="59">
        <f t="shared" si="7"/>
      </c>
      <c r="AO12" s="59">
        <f t="shared" si="2"/>
      </c>
      <c r="AP12" s="59">
        <f t="shared" si="3"/>
      </c>
      <c r="AQ12" s="59">
        <f t="shared" si="4"/>
      </c>
      <c r="AR12" s="60">
        <f t="shared" si="8"/>
      </c>
      <c r="AS12" s="60">
        <f t="shared" si="10"/>
      </c>
      <c r="AT12" s="60">
        <f t="shared" si="9"/>
      </c>
    </row>
    <row r="13" spans="1:46" ht="15.75" customHeight="1">
      <c r="A13" s="94">
        <v>4</v>
      </c>
      <c r="B13" s="84"/>
      <c r="C13" s="85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5">
        <f t="shared" si="5"/>
      </c>
      <c r="W13" s="57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9">
        <f t="shared" si="6"/>
      </c>
      <c r="AL13" s="57"/>
      <c r="AM13" s="58"/>
      <c r="AN13" s="59">
        <f t="shared" si="7"/>
      </c>
      <c r="AO13" s="59">
        <f t="shared" si="2"/>
      </c>
      <c r="AP13" s="59">
        <f t="shared" si="3"/>
      </c>
      <c r="AQ13" s="59">
        <f t="shared" si="4"/>
      </c>
      <c r="AR13" s="60">
        <f t="shared" si="8"/>
      </c>
      <c r="AS13" s="60">
        <f t="shared" si="10"/>
      </c>
      <c r="AT13" s="60">
        <f t="shared" si="9"/>
      </c>
    </row>
    <row r="14" spans="1:46" ht="14.25">
      <c r="A14" s="94">
        <v>5</v>
      </c>
      <c r="B14" s="84"/>
      <c r="C14" s="85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5">
        <f t="shared" si="5"/>
      </c>
      <c r="W14" s="57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9">
        <f t="shared" si="6"/>
      </c>
      <c r="AL14" s="57"/>
      <c r="AM14" s="58"/>
      <c r="AN14" s="59">
        <f t="shared" si="7"/>
      </c>
      <c r="AO14" s="59">
        <f t="shared" si="2"/>
      </c>
      <c r="AP14" s="59">
        <f t="shared" si="3"/>
      </c>
      <c r="AQ14" s="59">
        <f t="shared" si="4"/>
      </c>
      <c r="AR14" s="60">
        <f t="shared" si="8"/>
      </c>
      <c r="AS14" s="60">
        <f t="shared" si="10"/>
      </c>
      <c r="AT14" s="60">
        <f t="shared" si="9"/>
      </c>
    </row>
    <row r="15" spans="1:46" ht="14.25">
      <c r="A15" s="94">
        <v>6</v>
      </c>
      <c r="B15" s="84"/>
      <c r="C15" s="85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5">
        <f t="shared" si="5"/>
      </c>
      <c r="W15" s="57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>
        <f t="shared" si="6"/>
      </c>
      <c r="AL15" s="57"/>
      <c r="AM15" s="58"/>
      <c r="AN15" s="59">
        <f t="shared" si="7"/>
      </c>
      <c r="AO15" s="59">
        <f t="shared" si="2"/>
      </c>
      <c r="AP15" s="59">
        <f t="shared" si="3"/>
      </c>
      <c r="AQ15" s="59">
        <f t="shared" si="4"/>
      </c>
      <c r="AR15" s="60">
        <f t="shared" si="8"/>
      </c>
      <c r="AS15" s="60">
        <f t="shared" si="10"/>
      </c>
      <c r="AT15" s="60">
        <f t="shared" si="9"/>
      </c>
    </row>
    <row r="16" spans="1:46" ht="14.25">
      <c r="A16" s="94">
        <v>7</v>
      </c>
      <c r="B16" s="84"/>
      <c r="C16" s="85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5">
        <f t="shared" si="5"/>
      </c>
      <c r="W16" s="57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9">
        <f t="shared" si="6"/>
      </c>
      <c r="AL16" s="57"/>
      <c r="AM16" s="58"/>
      <c r="AN16" s="59">
        <f t="shared" si="7"/>
      </c>
      <c r="AO16" s="59">
        <f t="shared" si="2"/>
      </c>
      <c r="AP16" s="59">
        <f t="shared" si="3"/>
      </c>
      <c r="AQ16" s="59">
        <f t="shared" si="4"/>
      </c>
      <c r="AR16" s="60">
        <f t="shared" si="8"/>
      </c>
      <c r="AS16" s="60">
        <f t="shared" si="10"/>
      </c>
      <c r="AT16" s="60">
        <f t="shared" si="9"/>
      </c>
    </row>
    <row r="17" spans="1:46" ht="14.25">
      <c r="A17" s="94">
        <v>8</v>
      </c>
      <c r="B17" s="84"/>
      <c r="C17" s="85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5">
        <f t="shared" si="5"/>
      </c>
      <c r="W17" s="57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9">
        <f t="shared" si="6"/>
      </c>
      <c r="AL17" s="57"/>
      <c r="AM17" s="58"/>
      <c r="AN17" s="59">
        <f t="shared" si="7"/>
      </c>
      <c r="AO17" s="59">
        <f t="shared" si="2"/>
      </c>
      <c r="AP17" s="59">
        <f t="shared" si="3"/>
      </c>
      <c r="AQ17" s="59">
        <f t="shared" si="4"/>
      </c>
      <c r="AR17" s="60">
        <f t="shared" si="8"/>
      </c>
      <c r="AS17" s="60">
        <f t="shared" si="10"/>
      </c>
      <c r="AT17" s="60">
        <f t="shared" si="9"/>
      </c>
    </row>
    <row r="18" spans="1:46" ht="14.25">
      <c r="A18" s="94">
        <v>9</v>
      </c>
      <c r="B18" s="84"/>
      <c r="C18" s="85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5">
        <f t="shared" si="5"/>
      </c>
      <c r="W18" s="57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>
        <f t="shared" si="6"/>
      </c>
      <c r="AL18" s="57"/>
      <c r="AM18" s="58"/>
      <c r="AN18" s="59">
        <f t="shared" si="7"/>
      </c>
      <c r="AO18" s="59">
        <f t="shared" si="2"/>
      </c>
      <c r="AP18" s="59">
        <f t="shared" si="3"/>
      </c>
      <c r="AQ18" s="59">
        <f t="shared" si="4"/>
      </c>
      <c r="AR18" s="60">
        <f t="shared" si="8"/>
      </c>
      <c r="AS18" s="60">
        <f t="shared" si="10"/>
      </c>
      <c r="AT18" s="60">
        <f t="shared" si="9"/>
      </c>
    </row>
    <row r="19" spans="1:46" ht="14.25">
      <c r="A19" s="94">
        <v>10</v>
      </c>
      <c r="B19" s="84"/>
      <c r="C19" s="85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5">
        <f t="shared" si="5"/>
      </c>
      <c r="W19" s="57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9">
        <f t="shared" si="6"/>
      </c>
      <c r="AL19" s="57"/>
      <c r="AM19" s="58"/>
      <c r="AN19" s="59">
        <f t="shared" si="7"/>
      </c>
      <c r="AO19" s="59">
        <f t="shared" si="2"/>
      </c>
      <c r="AP19" s="59">
        <f t="shared" si="3"/>
      </c>
      <c r="AQ19" s="59">
        <f t="shared" si="4"/>
      </c>
      <c r="AR19" s="60">
        <f t="shared" si="8"/>
      </c>
      <c r="AS19" s="60">
        <f t="shared" si="10"/>
      </c>
      <c r="AT19" s="60">
        <f t="shared" si="9"/>
      </c>
    </row>
    <row r="20" spans="1:46" ht="14.25">
      <c r="A20" s="94">
        <v>11</v>
      </c>
      <c r="B20" s="84"/>
      <c r="C20" s="85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5">
        <f t="shared" si="5"/>
      </c>
      <c r="W20" s="57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>
        <f t="shared" si="6"/>
      </c>
      <c r="AL20" s="57"/>
      <c r="AM20" s="58"/>
      <c r="AN20" s="59">
        <f t="shared" si="7"/>
      </c>
      <c r="AO20" s="59">
        <f t="shared" si="2"/>
      </c>
      <c r="AP20" s="59">
        <f t="shared" si="3"/>
      </c>
      <c r="AQ20" s="59">
        <f t="shared" si="4"/>
      </c>
      <c r="AR20" s="60">
        <f t="shared" si="8"/>
      </c>
      <c r="AS20" s="60">
        <f t="shared" si="10"/>
      </c>
      <c r="AT20" s="60">
        <f t="shared" si="9"/>
      </c>
    </row>
    <row r="21" spans="1:46" ht="14.25">
      <c r="A21" s="94">
        <v>12</v>
      </c>
      <c r="B21" s="84"/>
      <c r="C21" s="85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5">
        <f t="shared" si="5"/>
      </c>
      <c r="W21" s="57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>
        <f t="shared" si="6"/>
      </c>
      <c r="AL21" s="57"/>
      <c r="AM21" s="58"/>
      <c r="AN21" s="59">
        <f t="shared" si="7"/>
      </c>
      <c r="AO21" s="59">
        <f t="shared" si="2"/>
      </c>
      <c r="AP21" s="59">
        <f t="shared" si="3"/>
      </c>
      <c r="AQ21" s="59">
        <f t="shared" si="4"/>
      </c>
      <c r="AR21" s="60">
        <f t="shared" si="8"/>
      </c>
      <c r="AS21" s="60">
        <f t="shared" si="10"/>
      </c>
      <c r="AT21" s="60">
        <f t="shared" si="9"/>
      </c>
    </row>
    <row r="22" spans="1:46" ht="14.25">
      <c r="A22" s="94">
        <v>13</v>
      </c>
      <c r="B22" s="84"/>
      <c r="C22" s="85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5">
        <f t="shared" si="5"/>
      </c>
      <c r="W22" s="57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>
        <f t="shared" si="6"/>
      </c>
      <c r="AL22" s="57"/>
      <c r="AM22" s="58"/>
      <c r="AN22" s="59">
        <f t="shared" si="7"/>
      </c>
      <c r="AO22" s="59">
        <f t="shared" si="2"/>
      </c>
      <c r="AP22" s="59">
        <f t="shared" si="3"/>
      </c>
      <c r="AQ22" s="59">
        <f t="shared" si="4"/>
      </c>
      <c r="AR22" s="60">
        <f t="shared" si="8"/>
      </c>
      <c r="AS22" s="60">
        <f t="shared" si="10"/>
      </c>
      <c r="AT22" s="60">
        <f t="shared" si="9"/>
      </c>
    </row>
    <row r="23" spans="1:46" ht="14.25">
      <c r="A23" s="94">
        <v>14</v>
      </c>
      <c r="B23" s="84"/>
      <c r="C23" s="85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5">
        <f t="shared" si="5"/>
      </c>
      <c r="W23" s="57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>
        <f t="shared" si="6"/>
      </c>
      <c r="AL23" s="57"/>
      <c r="AM23" s="58"/>
      <c r="AN23" s="59">
        <f t="shared" si="7"/>
      </c>
      <c r="AO23" s="59">
        <f t="shared" si="2"/>
      </c>
      <c r="AP23" s="59">
        <f t="shared" si="3"/>
      </c>
      <c r="AQ23" s="59">
        <f t="shared" si="4"/>
      </c>
      <c r="AR23" s="60">
        <f t="shared" si="8"/>
      </c>
      <c r="AS23" s="60">
        <f t="shared" si="10"/>
      </c>
      <c r="AT23" s="60">
        <f t="shared" si="9"/>
      </c>
    </row>
    <row r="24" spans="1:46" ht="14.25">
      <c r="A24" s="94">
        <v>15</v>
      </c>
      <c r="B24" s="84"/>
      <c r="C24" s="85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5">
        <f t="shared" si="5"/>
      </c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>
        <f t="shared" si="6"/>
      </c>
      <c r="AL24" s="57"/>
      <c r="AM24" s="58"/>
      <c r="AN24" s="59">
        <f t="shared" si="7"/>
      </c>
      <c r="AO24" s="59">
        <f t="shared" si="2"/>
      </c>
      <c r="AP24" s="59">
        <f t="shared" si="3"/>
      </c>
      <c r="AQ24" s="59">
        <f t="shared" si="4"/>
      </c>
      <c r="AR24" s="60">
        <f t="shared" si="8"/>
      </c>
      <c r="AS24" s="60">
        <f t="shared" si="10"/>
      </c>
      <c r="AT24" s="60">
        <f t="shared" si="9"/>
      </c>
    </row>
    <row r="25" spans="1:55" ht="14.25">
      <c r="A25" s="94">
        <v>16</v>
      </c>
      <c r="B25" s="84"/>
      <c r="C25" s="85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5">
        <f t="shared" si="5"/>
      </c>
      <c r="W25" s="57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>
        <f t="shared" si="6"/>
      </c>
      <c r="AL25" s="57"/>
      <c r="AM25" s="58"/>
      <c r="AN25" s="59">
        <f t="shared" si="7"/>
      </c>
      <c r="AO25" s="59">
        <f t="shared" si="2"/>
      </c>
      <c r="AP25" s="59">
        <f t="shared" si="3"/>
      </c>
      <c r="AQ25" s="59">
        <f t="shared" si="4"/>
      </c>
      <c r="AR25" s="60">
        <f t="shared" si="8"/>
      </c>
      <c r="AS25" s="60">
        <f t="shared" si="10"/>
      </c>
      <c r="AT25" s="60">
        <f t="shared" si="9"/>
      </c>
      <c r="BB25" s="61">
        <f>AZ8</f>
        <v>1</v>
      </c>
      <c r="BC25" s="62">
        <f>BC8</f>
        <v>0</v>
      </c>
    </row>
    <row r="26" spans="1:55" ht="14.25">
      <c r="A26" s="94">
        <v>17</v>
      </c>
      <c r="B26" s="84"/>
      <c r="C26" s="85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5">
        <f t="shared" si="5"/>
      </c>
      <c r="W26" s="57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>
        <f t="shared" si="6"/>
      </c>
      <c r="AL26" s="57"/>
      <c r="AM26" s="58"/>
      <c r="AN26" s="59">
        <f t="shared" si="7"/>
      </c>
      <c r="AO26" s="59">
        <f t="shared" si="2"/>
      </c>
      <c r="AP26" s="59">
        <f t="shared" si="3"/>
      </c>
      <c r="AQ26" s="59">
        <f t="shared" si="4"/>
      </c>
      <c r="AR26" s="60">
        <f t="shared" si="8"/>
      </c>
      <c r="AS26" s="60">
        <f t="shared" si="10"/>
      </c>
      <c r="AT26" s="60">
        <f t="shared" si="9"/>
      </c>
      <c r="BB26" s="61">
        <f>AZ7</f>
        <v>2</v>
      </c>
      <c r="BC26" s="62">
        <f>BC7</f>
        <v>0</v>
      </c>
    </row>
    <row r="27" spans="1:55" ht="14.25">
      <c r="A27" s="94">
        <v>18</v>
      </c>
      <c r="B27" s="84"/>
      <c r="C27" s="85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5">
        <f t="shared" si="5"/>
      </c>
      <c r="W27" s="57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>
        <f t="shared" si="6"/>
      </c>
      <c r="AL27" s="57"/>
      <c r="AM27" s="58"/>
      <c r="AN27" s="59">
        <f t="shared" si="7"/>
      </c>
      <c r="AO27" s="59">
        <f t="shared" si="2"/>
      </c>
      <c r="AP27" s="59">
        <f t="shared" si="3"/>
      </c>
      <c r="AQ27" s="59">
        <f t="shared" si="4"/>
      </c>
      <c r="AR27" s="60">
        <f t="shared" si="8"/>
      </c>
      <c r="AS27" s="60">
        <f t="shared" si="10"/>
      </c>
      <c r="AT27" s="60">
        <f t="shared" si="9"/>
      </c>
      <c r="BB27" s="61">
        <f>AZ6</f>
        <v>3</v>
      </c>
      <c r="BC27" s="62">
        <f>BC6</f>
        <v>0</v>
      </c>
    </row>
    <row r="28" spans="1:55" ht="14.25">
      <c r="A28" s="94">
        <v>19</v>
      </c>
      <c r="B28" s="84"/>
      <c r="C28" s="85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5">
        <f t="shared" si="5"/>
      </c>
      <c r="W28" s="57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9">
        <f t="shared" si="6"/>
      </c>
      <c r="AL28" s="57"/>
      <c r="AM28" s="58"/>
      <c r="AN28" s="59">
        <f t="shared" si="7"/>
      </c>
      <c r="AO28" s="59">
        <f t="shared" si="2"/>
      </c>
      <c r="AP28" s="59">
        <f t="shared" si="3"/>
      </c>
      <c r="AQ28" s="59">
        <f t="shared" si="4"/>
      </c>
      <c r="AR28" s="60">
        <f t="shared" si="8"/>
      </c>
      <c r="AS28" s="60">
        <f t="shared" si="10"/>
      </c>
      <c r="AT28" s="60">
        <f t="shared" si="9"/>
      </c>
      <c r="BB28" s="61">
        <f>AZ5</f>
        <v>4</v>
      </c>
      <c r="BC28" s="62">
        <f>BC5</f>
        <v>0</v>
      </c>
    </row>
    <row r="29" spans="1:58" ht="14.25">
      <c r="A29" s="94">
        <v>20</v>
      </c>
      <c r="B29" s="84"/>
      <c r="C29" s="85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5">
        <f t="shared" si="5"/>
      </c>
      <c r="W29" s="57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9">
        <f t="shared" si="6"/>
      </c>
      <c r="AL29" s="57"/>
      <c r="AM29" s="58"/>
      <c r="AN29" s="59">
        <f t="shared" si="7"/>
      </c>
      <c r="AO29" s="59">
        <f t="shared" si="2"/>
      </c>
      <c r="AP29" s="59">
        <f t="shared" si="3"/>
      </c>
      <c r="AQ29" s="59">
        <f t="shared" si="4"/>
      </c>
      <c r="AR29" s="60">
        <f t="shared" si="8"/>
      </c>
      <c r="AS29" s="60">
        <f t="shared" si="10"/>
      </c>
      <c r="AT29" s="60">
        <f t="shared" si="9"/>
      </c>
      <c r="BB29" s="61">
        <f>AZ4</f>
        <v>5</v>
      </c>
      <c r="BC29" s="62">
        <f>BC4</f>
        <v>0</v>
      </c>
      <c r="BF29" t="s">
        <v>30</v>
      </c>
    </row>
    <row r="30" spans="1:55" ht="14.25">
      <c r="A30" s="94">
        <v>21</v>
      </c>
      <c r="B30" s="84"/>
      <c r="C30" s="85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5">
        <f t="shared" si="5"/>
      </c>
      <c r="W30" s="57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9">
        <f t="shared" si="6"/>
      </c>
      <c r="AL30" s="57"/>
      <c r="AM30" s="58"/>
      <c r="AN30" s="59">
        <f t="shared" si="7"/>
      </c>
      <c r="AO30" s="59">
        <f t="shared" si="2"/>
      </c>
      <c r="AP30" s="59">
        <f t="shared" si="3"/>
      </c>
      <c r="AQ30" s="59">
        <f t="shared" si="4"/>
      </c>
      <c r="AR30" s="60">
        <f t="shared" si="8"/>
      </c>
      <c r="AS30" s="60">
        <f t="shared" si="10"/>
      </c>
      <c r="AT30" s="60">
        <f t="shared" si="9"/>
      </c>
      <c r="BB30" s="61">
        <f>AZ3</f>
        <v>6</v>
      </c>
      <c r="BC30" s="62">
        <f>BC3</f>
        <v>0</v>
      </c>
    </row>
    <row r="31" spans="1:46" ht="14.25">
      <c r="A31" s="94">
        <v>22</v>
      </c>
      <c r="B31" s="84"/>
      <c r="C31" s="85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5">
        <f t="shared" si="5"/>
      </c>
      <c r="W31" s="57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9">
        <f t="shared" si="6"/>
      </c>
      <c r="AL31" s="57"/>
      <c r="AM31" s="58"/>
      <c r="AN31" s="59">
        <f t="shared" si="7"/>
      </c>
      <c r="AO31" s="59">
        <f t="shared" si="2"/>
      </c>
      <c r="AP31" s="59">
        <f t="shared" si="3"/>
      </c>
      <c r="AQ31" s="59">
        <f t="shared" si="4"/>
      </c>
      <c r="AR31" s="60">
        <f t="shared" si="8"/>
      </c>
      <c r="AS31" s="60">
        <f t="shared" si="10"/>
      </c>
      <c r="AT31" s="60">
        <f t="shared" si="9"/>
      </c>
    </row>
    <row r="32" spans="1:46" ht="14.25">
      <c r="A32" s="94">
        <v>23</v>
      </c>
      <c r="B32" s="84"/>
      <c r="C32" s="85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5">
        <f t="shared" si="5"/>
      </c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>
        <f t="shared" si="6"/>
      </c>
      <c r="AL32" s="57"/>
      <c r="AM32" s="58"/>
      <c r="AN32" s="59">
        <f t="shared" si="7"/>
      </c>
      <c r="AO32" s="59">
        <f t="shared" si="2"/>
      </c>
      <c r="AP32" s="59">
        <f t="shared" si="3"/>
      </c>
      <c r="AQ32" s="59">
        <f t="shared" si="4"/>
      </c>
      <c r="AR32" s="60">
        <f t="shared" si="8"/>
      </c>
      <c r="AS32" s="60">
        <f t="shared" si="10"/>
      </c>
      <c r="AT32" s="60">
        <f t="shared" si="9"/>
      </c>
    </row>
    <row r="33" spans="1:46" ht="14.25">
      <c r="A33" s="94">
        <v>24</v>
      </c>
      <c r="B33" s="84"/>
      <c r="C33" s="85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5">
        <f aca="true" t="shared" si="11" ref="V33:V43">IF(D33="","",SUM(D33:U33))</f>
      </c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9">
        <f aca="true" t="shared" si="12" ref="AK33:AK43">IF(W33="","",SUM(W33:AJ33))</f>
      </c>
      <c r="AL33" s="57"/>
      <c r="AM33" s="58"/>
      <c r="AN33" s="59">
        <f aca="true" t="shared" si="13" ref="AN33:AN43">IF(COUNT(AL33:AM33)=0,"",SUM(AL33:AM33))</f>
      </c>
      <c r="AO33" s="59">
        <f aca="true" t="shared" si="14" ref="AO33:AO43">V33</f>
      </c>
      <c r="AP33" s="59">
        <f aca="true" t="shared" si="15" ref="AP33:AP43">AK33</f>
      </c>
      <c r="AQ33" s="59">
        <f aca="true" t="shared" si="16" ref="AQ33:AQ43">AN33</f>
      </c>
      <c r="AR33" s="60">
        <f aca="true" t="shared" si="17" ref="AR33:AR43">IF(AO33="","",SUM(AO33:AQ33))</f>
      </c>
      <c r="AS33" s="60">
        <f t="shared" si="10"/>
      </c>
      <c r="AT33" s="60">
        <f aca="true" t="shared" si="18" ref="AT33:AT43">IF(AQ33="","",IF(D33="","",VLOOKUP(AS33,Benotung,3)))</f>
      </c>
    </row>
    <row r="34" spans="1:46" ht="14.25">
      <c r="A34" s="94">
        <v>25</v>
      </c>
      <c r="B34" s="84"/>
      <c r="C34" s="85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5">
        <f t="shared" si="11"/>
      </c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9">
        <f t="shared" si="12"/>
      </c>
      <c r="AL34" s="57"/>
      <c r="AM34" s="58"/>
      <c r="AN34" s="59">
        <f t="shared" si="13"/>
      </c>
      <c r="AO34" s="59">
        <f t="shared" si="14"/>
      </c>
      <c r="AP34" s="59">
        <f t="shared" si="15"/>
      </c>
      <c r="AQ34" s="59">
        <f t="shared" si="16"/>
      </c>
      <c r="AR34" s="60">
        <f t="shared" si="17"/>
      </c>
      <c r="AS34" s="60">
        <f t="shared" si="10"/>
      </c>
      <c r="AT34" s="60">
        <f t="shared" si="18"/>
      </c>
    </row>
    <row r="35" spans="1:46" ht="14.25">
      <c r="A35" s="94">
        <v>26</v>
      </c>
      <c r="B35" s="84"/>
      <c r="C35" s="85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5">
        <f t="shared" si="11"/>
      </c>
      <c r="W35" s="57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>
        <f t="shared" si="12"/>
      </c>
      <c r="AL35" s="57"/>
      <c r="AM35" s="58"/>
      <c r="AN35" s="59">
        <f t="shared" si="13"/>
      </c>
      <c r="AO35" s="59">
        <f t="shared" si="14"/>
      </c>
      <c r="AP35" s="59">
        <f t="shared" si="15"/>
      </c>
      <c r="AQ35" s="59">
        <f t="shared" si="16"/>
      </c>
      <c r="AR35" s="60">
        <f t="shared" si="17"/>
      </c>
      <c r="AS35" s="60">
        <f t="shared" si="10"/>
      </c>
      <c r="AT35" s="60">
        <f t="shared" si="18"/>
      </c>
    </row>
    <row r="36" spans="1:46" ht="14.25">
      <c r="A36" s="94">
        <v>27</v>
      </c>
      <c r="B36" s="84"/>
      <c r="C36" s="85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5">
        <f t="shared" si="11"/>
      </c>
      <c r="W36" s="57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9">
        <f t="shared" si="12"/>
      </c>
      <c r="AL36" s="57"/>
      <c r="AM36" s="58"/>
      <c r="AN36" s="59">
        <f t="shared" si="13"/>
      </c>
      <c r="AO36" s="59">
        <f t="shared" si="14"/>
      </c>
      <c r="AP36" s="59">
        <f t="shared" si="15"/>
      </c>
      <c r="AQ36" s="59">
        <f t="shared" si="16"/>
      </c>
      <c r="AR36" s="60">
        <f t="shared" si="17"/>
      </c>
      <c r="AS36" s="60">
        <f t="shared" si="10"/>
      </c>
      <c r="AT36" s="60">
        <f t="shared" si="18"/>
      </c>
    </row>
    <row r="37" spans="1:46" ht="14.25">
      <c r="A37" s="94">
        <v>28</v>
      </c>
      <c r="B37" s="84"/>
      <c r="C37" s="85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5">
        <f t="shared" si="11"/>
      </c>
      <c r="W37" s="57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9">
        <f t="shared" si="12"/>
      </c>
      <c r="AL37" s="57"/>
      <c r="AM37" s="58"/>
      <c r="AN37" s="59">
        <f t="shared" si="13"/>
      </c>
      <c r="AO37" s="59">
        <f t="shared" si="14"/>
      </c>
      <c r="AP37" s="59">
        <f t="shared" si="15"/>
      </c>
      <c r="AQ37" s="59">
        <f t="shared" si="16"/>
      </c>
      <c r="AR37" s="60">
        <f t="shared" si="17"/>
      </c>
      <c r="AS37" s="60">
        <f t="shared" si="10"/>
      </c>
      <c r="AT37" s="60">
        <f t="shared" si="18"/>
      </c>
    </row>
    <row r="38" spans="1:46" ht="14.25">
      <c r="A38" s="94">
        <v>29</v>
      </c>
      <c r="B38" s="84"/>
      <c r="C38" s="85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5">
        <f t="shared" si="11"/>
      </c>
      <c r="W38" s="57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>
        <f t="shared" si="12"/>
      </c>
      <c r="AL38" s="57"/>
      <c r="AM38" s="58"/>
      <c r="AN38" s="59">
        <f t="shared" si="13"/>
      </c>
      <c r="AO38" s="59">
        <f t="shared" si="14"/>
      </c>
      <c r="AP38" s="59">
        <f t="shared" si="15"/>
      </c>
      <c r="AQ38" s="59">
        <f t="shared" si="16"/>
      </c>
      <c r="AR38" s="60">
        <f t="shared" si="17"/>
      </c>
      <c r="AS38" s="60">
        <f t="shared" si="10"/>
      </c>
      <c r="AT38" s="60">
        <f t="shared" si="18"/>
      </c>
    </row>
    <row r="39" spans="1:46" ht="14.25">
      <c r="A39" s="94">
        <v>30</v>
      </c>
      <c r="B39" s="84"/>
      <c r="C39" s="85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5">
        <f t="shared" si="11"/>
      </c>
      <c r="W39" s="57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9">
        <f t="shared" si="12"/>
      </c>
      <c r="AL39" s="57"/>
      <c r="AM39" s="58"/>
      <c r="AN39" s="59">
        <f t="shared" si="13"/>
      </c>
      <c r="AO39" s="59">
        <f t="shared" si="14"/>
      </c>
      <c r="AP39" s="59">
        <f t="shared" si="15"/>
      </c>
      <c r="AQ39" s="59">
        <f t="shared" si="16"/>
      </c>
      <c r="AR39" s="60">
        <f t="shared" si="17"/>
      </c>
      <c r="AS39" s="60">
        <f t="shared" si="10"/>
      </c>
      <c r="AT39" s="60">
        <f t="shared" si="18"/>
      </c>
    </row>
    <row r="40" spans="1:46" ht="14.25">
      <c r="A40" s="94">
        <v>31</v>
      </c>
      <c r="B40" s="84"/>
      <c r="C40" s="85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5">
        <f t="shared" si="11"/>
      </c>
      <c r="W40" s="57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9">
        <f t="shared" si="12"/>
      </c>
      <c r="AL40" s="57"/>
      <c r="AM40" s="58"/>
      <c r="AN40" s="59">
        <f t="shared" si="13"/>
      </c>
      <c r="AO40" s="59">
        <f t="shared" si="14"/>
      </c>
      <c r="AP40" s="59">
        <f t="shared" si="15"/>
      </c>
      <c r="AQ40" s="59">
        <f t="shared" si="16"/>
      </c>
      <c r="AR40" s="60">
        <f t="shared" si="17"/>
      </c>
      <c r="AS40" s="60">
        <f t="shared" si="10"/>
      </c>
      <c r="AT40" s="60">
        <f t="shared" si="18"/>
      </c>
    </row>
    <row r="41" spans="1:46" ht="14.25">
      <c r="A41" s="94">
        <v>32</v>
      </c>
      <c r="B41" s="84"/>
      <c r="C41" s="85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5">
        <f t="shared" si="11"/>
      </c>
      <c r="W41" s="57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9">
        <f t="shared" si="12"/>
      </c>
      <c r="AL41" s="57"/>
      <c r="AM41" s="58"/>
      <c r="AN41" s="59">
        <f t="shared" si="13"/>
      </c>
      <c r="AO41" s="59">
        <f t="shared" si="14"/>
      </c>
      <c r="AP41" s="59">
        <f t="shared" si="15"/>
      </c>
      <c r="AQ41" s="59">
        <f t="shared" si="16"/>
      </c>
      <c r="AR41" s="60">
        <f t="shared" si="17"/>
      </c>
      <c r="AS41" s="60">
        <f t="shared" si="10"/>
      </c>
      <c r="AT41" s="60">
        <f t="shared" si="18"/>
      </c>
    </row>
    <row r="42" spans="1:46" ht="14.25">
      <c r="A42" s="94">
        <v>33</v>
      </c>
      <c r="B42" s="84"/>
      <c r="C42" s="85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5">
        <f t="shared" si="11"/>
      </c>
      <c r="W42" s="57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9">
        <f t="shared" si="12"/>
      </c>
      <c r="AL42" s="57"/>
      <c r="AM42" s="58"/>
      <c r="AN42" s="59">
        <f t="shared" si="13"/>
      </c>
      <c r="AO42" s="59">
        <f t="shared" si="14"/>
      </c>
      <c r="AP42" s="59">
        <f t="shared" si="15"/>
      </c>
      <c r="AQ42" s="59">
        <f t="shared" si="16"/>
      </c>
      <c r="AR42" s="60">
        <f t="shared" si="17"/>
      </c>
      <c r="AS42" s="60">
        <f t="shared" si="10"/>
      </c>
      <c r="AT42" s="60">
        <f t="shared" si="18"/>
      </c>
    </row>
    <row r="43" spans="1:46" ht="14.25">
      <c r="A43" s="94">
        <v>34</v>
      </c>
      <c r="B43" s="84"/>
      <c r="C43" s="85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5">
        <f t="shared" si="11"/>
      </c>
      <c r="W43" s="57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9">
        <f t="shared" si="12"/>
      </c>
      <c r="AL43" s="57"/>
      <c r="AM43" s="58"/>
      <c r="AN43" s="59">
        <f t="shared" si="13"/>
      </c>
      <c r="AO43" s="59">
        <f t="shared" si="14"/>
      </c>
      <c r="AP43" s="59">
        <f t="shared" si="15"/>
      </c>
      <c r="AQ43" s="59">
        <f t="shared" si="16"/>
      </c>
      <c r="AR43" s="60">
        <f t="shared" si="17"/>
      </c>
      <c r="AS43" s="60">
        <f t="shared" si="10"/>
      </c>
      <c r="AT43" s="60">
        <f t="shared" si="18"/>
      </c>
    </row>
    <row r="44" spans="1:46" ht="15" thickBot="1">
      <c r="A44" s="95">
        <v>35</v>
      </c>
      <c r="B44" s="63"/>
      <c r="C44" s="64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>
        <f>IF(D44="","",SUM(D44:U44))</f>
      </c>
      <c r="W44" s="65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7">
        <f>IF(W44="","",SUM(W44:AJ44))</f>
      </c>
      <c r="AL44" s="65"/>
      <c r="AM44" s="66"/>
      <c r="AN44" s="67">
        <f>IF(COUNT(AL44:AM44)=0,"",SUM(AL44:AM44))</f>
      </c>
      <c r="AO44" s="67">
        <f t="shared" si="2"/>
      </c>
      <c r="AP44" s="67">
        <f t="shared" si="3"/>
      </c>
      <c r="AQ44" s="67">
        <f t="shared" si="4"/>
      </c>
      <c r="AR44" s="68">
        <f t="shared" si="8"/>
      </c>
      <c r="AS44" s="68">
        <f t="shared" si="10"/>
      </c>
      <c r="AT44" s="68">
        <f>IF(AQ44="","",IF(D44="","",VLOOKUP(AS44,Benotung,3)))</f>
      </c>
    </row>
    <row r="45" spans="1:57" ht="13.5" thickBot="1">
      <c r="A45" s="126" t="s">
        <v>23</v>
      </c>
      <c r="B45" s="127"/>
      <c r="C45" s="128"/>
      <c r="D45" s="53">
        <f aca="true" t="shared" si="19" ref="D45:U45">SUM(D10:D44)</f>
        <v>0</v>
      </c>
      <c r="E45" s="54">
        <f t="shared" si="19"/>
        <v>0</v>
      </c>
      <c r="F45" s="54">
        <f>SUM(F10:F44)</f>
        <v>0</v>
      </c>
      <c r="G45" s="54">
        <f>SUM(G10:G44)</f>
        <v>0</v>
      </c>
      <c r="H45" s="54">
        <f t="shared" si="19"/>
        <v>0</v>
      </c>
      <c r="I45" s="54">
        <f t="shared" si="19"/>
        <v>0</v>
      </c>
      <c r="J45" s="54">
        <f t="shared" si="19"/>
        <v>0</v>
      </c>
      <c r="K45" s="54">
        <f t="shared" si="19"/>
        <v>0</v>
      </c>
      <c r="L45" s="54">
        <f t="shared" si="19"/>
        <v>0</v>
      </c>
      <c r="M45" s="54">
        <f t="shared" si="19"/>
        <v>0</v>
      </c>
      <c r="N45" s="54">
        <f t="shared" si="19"/>
        <v>0</v>
      </c>
      <c r="O45" s="54">
        <f t="shared" si="19"/>
        <v>0</v>
      </c>
      <c r="P45" s="54">
        <f t="shared" si="19"/>
        <v>0</v>
      </c>
      <c r="Q45" s="54">
        <f t="shared" si="19"/>
        <v>0</v>
      </c>
      <c r="R45" s="54">
        <f t="shared" si="19"/>
        <v>0</v>
      </c>
      <c r="S45" s="54">
        <f t="shared" si="19"/>
        <v>0</v>
      </c>
      <c r="T45" s="54">
        <f t="shared" si="19"/>
        <v>0</v>
      </c>
      <c r="U45" s="54">
        <f t="shared" si="19"/>
        <v>0</v>
      </c>
      <c r="V45" s="55"/>
      <c r="W45" s="53">
        <f aca="true" t="shared" si="20" ref="W45:AJ45">SUM(W10:W44)</f>
        <v>0</v>
      </c>
      <c r="X45" s="69">
        <f t="shared" si="20"/>
        <v>0</v>
      </c>
      <c r="Y45" s="69">
        <f t="shared" si="20"/>
        <v>0</v>
      </c>
      <c r="Z45" s="69">
        <f t="shared" si="20"/>
        <v>0</v>
      </c>
      <c r="AA45" s="69">
        <f t="shared" si="20"/>
        <v>0</v>
      </c>
      <c r="AB45" s="69">
        <f t="shared" si="20"/>
        <v>0</v>
      </c>
      <c r="AC45" s="69">
        <f t="shared" si="20"/>
        <v>0</v>
      </c>
      <c r="AD45" s="69">
        <f t="shared" si="20"/>
        <v>0</v>
      </c>
      <c r="AE45" s="69">
        <f t="shared" si="20"/>
        <v>0</v>
      </c>
      <c r="AF45" s="69">
        <f t="shared" si="20"/>
        <v>0</v>
      </c>
      <c r="AG45" s="69">
        <f t="shared" si="20"/>
        <v>0</v>
      </c>
      <c r="AH45" s="69">
        <f t="shared" si="20"/>
        <v>0</v>
      </c>
      <c r="AI45" s="69">
        <f t="shared" si="20"/>
        <v>0</v>
      </c>
      <c r="AJ45" s="69">
        <f t="shared" si="20"/>
        <v>0</v>
      </c>
      <c r="AK45" s="55"/>
      <c r="AL45" s="70">
        <f>SUM(AL10:AL44)</f>
        <v>0</v>
      </c>
      <c r="AM45" s="69">
        <f>SUM(AM10:AM44)</f>
        <v>0</v>
      </c>
      <c r="AN45" s="71"/>
      <c r="AO45" s="71"/>
      <c r="AP45" s="71"/>
      <c r="AQ45" s="71"/>
      <c r="AR45" s="71"/>
      <c r="AS45" s="71"/>
      <c r="AT45" s="71"/>
      <c r="AV45" s="81"/>
      <c r="AW45" s="81"/>
      <c r="AX45" s="81"/>
      <c r="AY45" s="81"/>
      <c r="AZ45" s="81"/>
      <c r="BA45" s="81"/>
      <c r="BB45" s="81"/>
      <c r="BC45" s="81"/>
      <c r="BD45" s="81"/>
      <c r="BE45" s="81"/>
    </row>
    <row r="46" spans="1:46" ht="13.5" thickBot="1">
      <c r="A46" s="123" t="s">
        <v>24</v>
      </c>
      <c r="B46" s="124"/>
      <c r="C46" s="125"/>
      <c r="D46" s="72">
        <f aca="true" t="shared" si="21" ref="D46:AB46">IF(ISERROR(AVERAGE(D10:D44)),"",AVERAGE(D10:D44))</f>
      </c>
      <c r="E46" s="73">
        <f t="shared" si="21"/>
      </c>
      <c r="F46" s="73">
        <f>IF(ISERROR(AVERAGE(F10:F44)),"",AVERAGE(F10:F44))</f>
      </c>
      <c r="G46" s="73">
        <f>IF(ISERROR(AVERAGE(G10:G44)),"",AVERAGE(G10:G44))</f>
      </c>
      <c r="H46" s="73">
        <f t="shared" si="21"/>
      </c>
      <c r="I46" s="73">
        <f t="shared" si="21"/>
      </c>
      <c r="J46" s="73">
        <f t="shared" si="21"/>
      </c>
      <c r="K46" s="73">
        <f t="shared" si="21"/>
      </c>
      <c r="L46" s="73">
        <f t="shared" si="21"/>
      </c>
      <c r="M46" s="73">
        <f t="shared" si="21"/>
      </c>
      <c r="N46" s="73">
        <f t="shared" si="21"/>
      </c>
      <c r="O46" s="73">
        <f t="shared" si="21"/>
      </c>
      <c r="P46" s="73">
        <f t="shared" si="21"/>
      </c>
      <c r="Q46" s="73">
        <f t="shared" si="21"/>
      </c>
      <c r="R46" s="73">
        <f t="shared" si="21"/>
      </c>
      <c r="S46" s="73">
        <f t="shared" si="21"/>
      </c>
      <c r="T46" s="73">
        <f t="shared" si="21"/>
      </c>
      <c r="U46" s="73">
        <f t="shared" si="21"/>
      </c>
      <c r="V46" s="74">
        <f t="shared" si="21"/>
      </c>
      <c r="W46" s="75">
        <f t="shared" si="21"/>
      </c>
      <c r="X46" s="76">
        <f t="shared" si="21"/>
      </c>
      <c r="Y46" s="76">
        <f t="shared" si="21"/>
      </c>
      <c r="Z46" s="76">
        <f t="shared" si="21"/>
      </c>
      <c r="AA46" s="76">
        <f t="shared" si="21"/>
      </c>
      <c r="AB46" s="76">
        <f t="shared" si="21"/>
      </c>
      <c r="AC46" s="76">
        <f aca="true" t="shared" si="22" ref="AC46:AM46">IF(ISERROR(AVERAGE(AC10:AC44)),"",AVERAGE(AC10:AC44))</f>
      </c>
      <c r="AD46" s="76">
        <f t="shared" si="22"/>
      </c>
      <c r="AE46" s="76">
        <f t="shared" si="22"/>
      </c>
      <c r="AF46" s="76">
        <f t="shared" si="22"/>
      </c>
      <c r="AG46" s="76">
        <f t="shared" si="22"/>
      </c>
      <c r="AH46" s="76">
        <f t="shared" si="22"/>
      </c>
      <c r="AI46" s="76">
        <f t="shared" si="22"/>
      </c>
      <c r="AJ46" s="76">
        <f t="shared" si="22"/>
      </c>
      <c r="AK46" s="74">
        <f t="shared" si="22"/>
      </c>
      <c r="AL46" s="77">
        <f t="shared" si="22"/>
      </c>
      <c r="AM46" s="78">
        <f t="shared" si="22"/>
      </c>
      <c r="AN46" s="79">
        <f>IF(ISERROR(AVERAGE(AN10:AN44)),"",AVERAGE(AN10:AN44))</f>
      </c>
      <c r="AO46" s="79">
        <f>V46</f>
      </c>
      <c r="AP46" s="80">
        <f>AK46</f>
      </c>
      <c r="AQ46" s="79">
        <f>AN46</f>
      </c>
      <c r="AR46" s="79">
        <f>IF(ISERROR(AVERAGE(AR10:AR44)),"",AVERAGE(AR10:AR44))</f>
      </c>
      <c r="AS46" s="79"/>
      <c r="AT46" s="79">
        <f>IF(ISERROR(AVERAGE(AT10:AT44)),"",AVERAGE(AT10:AT44))</f>
      </c>
    </row>
    <row r="47" spans="22:23" ht="12.75">
      <c r="V47" s="5"/>
      <c r="W47" s="5"/>
    </row>
    <row r="48" ht="12.75">
      <c r="AU48" s="81"/>
    </row>
    <row r="50" spans="1:57" s="81" customFormat="1" ht="12.75">
      <c r="A50"/>
      <c r="B50"/>
      <c r="C5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</sheetData>
  <sheetProtection/>
  <mergeCells count="11">
    <mergeCell ref="A46:C46"/>
    <mergeCell ref="A45:C45"/>
    <mergeCell ref="W7:AJ7"/>
    <mergeCell ref="D7:U7"/>
    <mergeCell ref="A8:C8"/>
    <mergeCell ref="BD3:BE4"/>
    <mergeCell ref="BD2:BE2"/>
    <mergeCell ref="AV2:AZ2"/>
    <mergeCell ref="A9:C9"/>
    <mergeCell ref="AL7:AM7"/>
    <mergeCell ref="B5:C5"/>
  </mergeCells>
  <printOptions/>
  <pageMargins left="0.7874015748031497" right="0.7874015748031497" top="0.4330708661417323" bottom="0.5511811023622047" header="0.35433070866141736" footer="0.31496062992125984"/>
  <pageSetup horizontalDpi="300" verticalDpi="300" orientation="landscape" pageOrder="overThenDown" paperSize="9" scale="85" r:id="rId2"/>
  <headerFooter alignWithMargins="0">
    <oddFooter xml:space="preserve">&amp;L&amp;8pri&amp;C&amp;8&amp;F/&amp;A&amp;R&amp;8&amp;P von &amp;N, &amp;D/&amp;T </oddFooter>
  </headerFooter>
  <colBreaks count="3" manualBreakCount="3">
    <brk id="22" max="65535" man="1"/>
    <brk id="37" max="65535" man="1"/>
    <brk id="40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Prill</dc:creator>
  <cp:keywords/>
  <dc:description/>
  <cp:lastModifiedBy>Matthias</cp:lastModifiedBy>
  <cp:lastPrinted>2008-06-03T21:42:39Z</cp:lastPrinted>
  <dcterms:created xsi:type="dcterms:W3CDTF">2008-05-27T20:42:40Z</dcterms:created>
  <dcterms:modified xsi:type="dcterms:W3CDTF">2011-05-21T15:09:49Z</dcterms:modified>
  <cp:category/>
  <cp:version/>
  <cp:contentType/>
  <cp:contentStatus/>
</cp:coreProperties>
</file>