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5" windowWidth="15480" windowHeight="8715" activeTab="0"/>
  </bookViews>
  <sheets>
    <sheet name="ABA-MA RS9 NTG-Kurs" sheetId="1" r:id="rId1"/>
  </sheets>
  <externalReferences>
    <externalReference r:id="rId4"/>
  </externalReferences>
  <definedNames>
    <definedName name="Benotung">'ABA-MA RS9 NTG-Kurs'!$AK$3:$AM$8</definedName>
    <definedName name="Benotung_AT">'[1]AA-MA Klasse 10d (2)'!$CJ$18:$CL$23</definedName>
    <definedName name="Benotung_WT">'[1]AA-MA Klasse 10d (2)'!$CJ$27:$CL$32</definedName>
    <definedName name="_xlnm.Print_Titles" localSheetId="0">'ABA-MA RS9 NTG-Kurs'!$A:$C,'ABA-MA RS9 NTG-Kurs'!$1:$10</definedName>
    <definedName name="sch_anz">'ABA-MA RS9 NTG-Kurs'!$B$10:$B$44</definedName>
    <definedName name="zensur">'ABA-MA RS9 NTG-Kurs'!$AG$10:$AG$44</definedName>
  </definedNames>
  <calcPr fullCalcOnLoad="1" refMode="R1C1"/>
</workbook>
</file>

<file path=xl/sharedStrings.xml><?xml version="1.0" encoding="utf-8"?>
<sst xmlns="http://schemas.openxmlformats.org/spreadsheetml/2006/main" count="66" uniqueCount="54">
  <si>
    <t>Klasse:</t>
  </si>
  <si>
    <t>Benotung</t>
  </si>
  <si>
    <t>Anzahl</t>
  </si>
  <si>
    <t>in Prozent</t>
  </si>
  <si>
    <t>-</t>
  </si>
  <si>
    <t>Summe</t>
  </si>
  <si>
    <t>AT</t>
  </si>
  <si>
    <t>Gesamtsumme</t>
  </si>
  <si>
    <t>Zensur</t>
  </si>
  <si>
    <t>Aufgabe:</t>
  </si>
  <si>
    <t>1a</t>
  </si>
  <si>
    <t>1b</t>
  </si>
  <si>
    <t>5a</t>
  </si>
  <si>
    <t>5b</t>
  </si>
  <si>
    <t>Mögliche Punkte:</t>
  </si>
  <si>
    <t>å</t>
  </si>
  <si>
    <t>Durchschnittspunktzahl je Schüler/in</t>
  </si>
  <si>
    <t>WT</t>
  </si>
  <si>
    <t>rechnerisch</t>
  </si>
  <si>
    <t>Summe Unterzensuren</t>
  </si>
  <si>
    <t xml:space="preserve"> </t>
  </si>
  <si>
    <t>Schule:</t>
  </si>
  <si>
    <t>W1</t>
  </si>
  <si>
    <t>W2</t>
  </si>
  <si>
    <t>Mustermann</t>
  </si>
  <si>
    <t>Max</t>
  </si>
  <si>
    <t>Zeilen ohne Schülernamen müssen freigelassen werden.</t>
  </si>
  <si>
    <t>Nr.</t>
  </si>
  <si>
    <t>Wahlaufgabennummer</t>
  </si>
  <si>
    <t>Mittelwert</t>
  </si>
  <si>
    <t>durchschnittl. erreichte Punktzahl:</t>
  </si>
  <si>
    <t>Anzahl Schüler:</t>
  </si>
  <si>
    <t>Zentrale Abschlussprüfung 2012/2013</t>
  </si>
  <si>
    <t>7a</t>
  </si>
  <si>
    <t>7b</t>
  </si>
  <si>
    <t>worden, muss eine "0" eingetragen werden!</t>
  </si>
  <si>
    <t>Sind bei einer Aufgabe/Teilaufgabe keine Punkte errreicht</t>
  </si>
  <si>
    <t>PT</t>
  </si>
  <si>
    <t>Wahlpflichtteil</t>
  </si>
  <si>
    <t>Statisik der Wahlpflichtaufgaben</t>
  </si>
  <si>
    <t>Wahlpflichtaufgabe:</t>
  </si>
  <si>
    <t>Hauptteil</t>
  </si>
  <si>
    <t>Sek. I - Hauptschule Kl.9 G-Kurs</t>
  </si>
  <si>
    <t>Mathematik, 23.05.2013 (Nachschreibtermin)</t>
  </si>
  <si>
    <t>1c</t>
  </si>
  <si>
    <t>3a</t>
  </si>
  <si>
    <t>3b</t>
  </si>
  <si>
    <t>6a</t>
  </si>
  <si>
    <t>6b</t>
  </si>
  <si>
    <t>8a</t>
  </si>
  <si>
    <t>8b</t>
  </si>
  <si>
    <t>9a</t>
  </si>
  <si>
    <t>9b</t>
  </si>
  <si>
    <t>Allgemeiner Teil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</si>
</sst>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\)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%"/>
    <numFmt numFmtId="172" formatCode="#,##0.00\ &quot;DM&quot;;[Red]\-#,##0.00\ &quot;DM&quot;"/>
    <numFmt numFmtId="173" formatCode="0\)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Symbol"/>
      <family val="1"/>
    </font>
    <font>
      <b/>
      <sz val="10"/>
      <name val="Mathematica1"/>
      <family val="0"/>
    </font>
    <font>
      <sz val="8"/>
      <name val="Arial"/>
      <family val="0"/>
    </font>
    <font>
      <sz val="12"/>
      <name val="System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0"/>
    </font>
    <font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10" fontId="1" fillId="0" borderId="13" xfId="49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22" xfId="0" applyFill="1" applyBorder="1" applyAlignment="1">
      <alignment/>
    </xf>
    <xf numFmtId="0" fontId="0" fillId="36" borderId="22" xfId="0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9" xfId="0" applyBorder="1" applyAlignment="1">
      <alignment/>
    </xf>
    <xf numFmtId="2" fontId="5" fillId="0" borderId="29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3" fontId="0" fillId="0" borderId="11" xfId="51" applyNumberFormat="1" applyFont="1" applyFill="1" applyBorder="1" applyAlignment="1" applyProtection="1">
      <alignment horizontal="left"/>
      <protection locked="0"/>
    </xf>
    <xf numFmtId="173" fontId="0" fillId="0" borderId="15" xfId="51" applyNumberFormat="1" applyFont="1" applyFill="1" applyBorder="1" applyAlignment="1" applyProtection="1">
      <alignment horizontal="left"/>
      <protection locked="0"/>
    </xf>
    <xf numFmtId="10" fontId="1" fillId="0" borderId="17" xfId="49" applyNumberFormat="1" applyFont="1" applyBorder="1" applyAlignment="1">
      <alignment horizontal="center"/>
    </xf>
    <xf numFmtId="10" fontId="1" fillId="0" borderId="23" xfId="49" applyNumberFormat="1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10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10" fillId="0" borderId="34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Border="1" applyAlignment="1" applyProtection="1">
      <alignment horizontal="left"/>
      <protection locked="0"/>
    </xf>
    <xf numFmtId="0" fontId="0" fillId="0" borderId="12" xfId="51" applyFont="1" applyFill="1" applyBorder="1" applyProtection="1">
      <alignment/>
      <protection locked="0"/>
    </xf>
    <xf numFmtId="0" fontId="0" fillId="0" borderId="16" xfId="51" applyFont="1" applyFill="1" applyBorder="1" applyProtection="1">
      <alignment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2" fontId="0" fillId="0" borderId="37" xfId="0" applyNumberForma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/>
    </xf>
    <xf numFmtId="0" fontId="1" fillId="35" borderId="39" xfId="0" applyFont="1" applyFill="1" applyBorder="1" applyAlignment="1">
      <alignment horizontal="center" vertical="center"/>
    </xf>
    <xf numFmtId="0" fontId="1" fillId="35" borderId="41" xfId="0" applyFont="1" applyFill="1" applyBorder="1" applyAlignment="1">
      <alignment horizontal="center" vertical="center"/>
    </xf>
    <xf numFmtId="0" fontId="1" fillId="35" borderId="42" xfId="0" applyFont="1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1" xfId="0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2" fontId="0" fillId="35" borderId="47" xfId="0" applyNumberFormat="1" applyFill="1" applyBorder="1" applyAlignment="1">
      <alignment horizontal="center" vertical="center"/>
    </xf>
    <xf numFmtId="2" fontId="0" fillId="35" borderId="30" xfId="0" applyNumberFormat="1" applyFill="1" applyBorder="1" applyAlignment="1">
      <alignment horizontal="center" vertical="center"/>
    </xf>
    <xf numFmtId="2" fontId="0" fillId="35" borderId="46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48" xfId="0" applyBorder="1" applyAlignment="1">
      <alignment/>
    </xf>
    <xf numFmtId="0" fontId="9" fillId="0" borderId="49" xfId="0" applyFont="1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1" fillId="33" borderId="45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22" xfId="0" applyBorder="1" applyAlignment="1" applyProtection="1">
      <alignment horizontal="center"/>
      <protection locked="0"/>
    </xf>
    <xf numFmtId="0" fontId="7" fillId="38" borderId="31" xfId="0" applyFont="1" applyFill="1" applyBorder="1" applyAlignment="1">
      <alignment/>
    </xf>
    <xf numFmtId="0" fontId="0" fillId="38" borderId="32" xfId="0" applyFill="1" applyBorder="1" applyAlignment="1">
      <alignment horizontal="center"/>
    </xf>
    <xf numFmtId="0" fontId="0" fillId="38" borderId="48" xfId="0" applyFill="1" applyBorder="1" applyAlignment="1">
      <alignment horizontal="center"/>
    </xf>
    <xf numFmtId="0" fontId="12" fillId="38" borderId="54" xfId="0" applyFont="1" applyFill="1" applyBorder="1" applyAlignment="1">
      <alignment/>
    </xf>
    <xf numFmtId="0" fontId="10" fillId="38" borderId="40" xfId="0" applyFont="1" applyFill="1" applyBorder="1" applyAlignment="1">
      <alignment horizontal="center"/>
    </xf>
    <xf numFmtId="0" fontId="10" fillId="38" borderId="55" xfId="0" applyFont="1" applyFill="1" applyBorder="1" applyAlignment="1">
      <alignment horizontal="center"/>
    </xf>
    <xf numFmtId="0" fontId="7" fillId="38" borderId="14" xfId="0" applyFont="1" applyFill="1" applyBorder="1" applyAlignment="1">
      <alignment/>
    </xf>
    <xf numFmtId="0" fontId="0" fillId="38" borderId="15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2" fillId="38" borderId="14" xfId="0" applyFont="1" applyFill="1" applyBorder="1" applyAlignment="1">
      <alignment/>
    </xf>
    <xf numFmtId="0" fontId="0" fillId="0" borderId="16" xfId="0" applyBorder="1" applyAlignment="1" applyProtection="1">
      <alignment horizontal="left"/>
      <protection/>
    </xf>
    <xf numFmtId="0" fontId="0" fillId="0" borderId="5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1" fillId="34" borderId="43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40" xfId="0" applyBorder="1" applyAlignment="1" applyProtection="1">
      <alignment horizontal="left"/>
      <protection locked="0"/>
    </xf>
    <xf numFmtId="0" fontId="0" fillId="0" borderId="55" xfId="0" applyBorder="1" applyAlignment="1" applyProtection="1">
      <alignment horizontal="left"/>
      <protection locked="0"/>
    </xf>
    <xf numFmtId="0" fontId="11" fillId="35" borderId="38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11" fillId="35" borderId="46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/>
    </xf>
    <xf numFmtId="0" fontId="1" fillId="35" borderId="44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10" fontId="1" fillId="0" borderId="31" xfId="0" applyNumberFormat="1" applyFont="1" applyBorder="1" applyAlignment="1">
      <alignment horizontal="center" vertical="center"/>
    </xf>
    <xf numFmtId="10" fontId="1" fillId="0" borderId="48" xfId="0" applyNumberFormat="1" applyFont="1" applyBorder="1" applyAlignment="1">
      <alignment horizontal="center" vertical="center"/>
    </xf>
    <xf numFmtId="10" fontId="1" fillId="0" borderId="33" xfId="0" applyNumberFormat="1" applyFont="1" applyBorder="1" applyAlignment="1">
      <alignment horizontal="center" vertical="center"/>
    </xf>
    <xf numFmtId="10" fontId="1" fillId="0" borderId="51" xfId="0" applyNumberFormat="1" applyFont="1" applyBorder="1" applyAlignment="1">
      <alignment horizontal="center" vertical="center"/>
    </xf>
    <xf numFmtId="0" fontId="11" fillId="37" borderId="43" xfId="0" applyFont="1" applyFill="1" applyBorder="1" applyAlignment="1">
      <alignment horizontal="center" vertical="center"/>
    </xf>
    <xf numFmtId="0" fontId="11" fillId="37" borderId="45" xfId="0" applyFont="1" applyFill="1" applyBorder="1" applyAlignment="1">
      <alignment horizontal="center" vertical="center"/>
    </xf>
    <xf numFmtId="0" fontId="1" fillId="37" borderId="43" xfId="0" applyFont="1" applyFill="1" applyBorder="1" applyAlignment="1">
      <alignment horizontal="center" vertical="center"/>
    </xf>
    <xf numFmtId="0" fontId="1" fillId="37" borderId="44" xfId="0" applyFont="1" applyFill="1" applyBorder="1" applyAlignment="1">
      <alignment horizontal="center" vertical="center"/>
    </xf>
    <xf numFmtId="0" fontId="1" fillId="37" borderId="45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textRotation="90"/>
    </xf>
    <xf numFmtId="0" fontId="13" fillId="35" borderId="58" xfId="0" applyFont="1" applyFill="1" applyBorder="1" applyAlignment="1">
      <alignment horizontal="center" textRotation="90"/>
    </xf>
    <xf numFmtId="0" fontId="13" fillId="35" borderId="37" xfId="0" applyFont="1" applyFill="1" applyBorder="1" applyAlignment="1">
      <alignment horizontal="center" textRotation="90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AA-MA Klasse 10b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165"/>
          <c:w val="0.89525"/>
          <c:h val="0.91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'ABA-MA RS9 NTG-Kurs'!$AP$25:$AP$30</c:f>
              <c:numCache/>
            </c:numRef>
          </c:val>
        </c:ser>
        <c:axId val="25700146"/>
        <c:axId val="29974723"/>
      </c:barChart>
      <c:catAx>
        <c:axId val="25700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Zensuren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74723"/>
        <c:crosses val="autoZero"/>
        <c:auto val="1"/>
        <c:lblOffset val="100"/>
        <c:tickLblSkip val="1"/>
        <c:noMultiLvlLbl val="0"/>
      </c:catAx>
      <c:valAx>
        <c:axId val="2997472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>
            <c:manualLayout>
              <c:xMode val="factor"/>
              <c:yMode val="factor"/>
              <c:x val="-0.03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0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0.2345</cdr:x>
      <cdr:y>0.849</cdr:y>
    </cdr:from>
    <cdr:to>
      <cdr:x>0.2345</cdr:x>
      <cdr:y>0.849</cdr:y>
    </cdr:to>
    <cdr:sp>
      <cdr:nvSpPr>
        <cdr:cNvPr id="1" name="Line 1"/>
        <cdr:cNvSpPr>
          <a:spLocks/>
        </cdr:cNvSpPr>
      </cdr:nvSpPr>
      <cdr:spPr>
        <a:xfrm>
          <a:off x="1057275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0.2345</cdr:x>
      <cdr:y>0.29725</cdr:y>
    </cdr:from>
    <cdr:to>
      <cdr:x>0.2345</cdr:x>
      <cdr:y>0.29725</cdr:y>
    </cdr:to>
    <cdr:sp>
      <cdr:nvSpPr>
        <cdr:cNvPr id="2" name="Line 2"/>
        <cdr:cNvSpPr>
          <a:spLocks/>
        </cdr:cNvSpPr>
      </cdr:nvSpPr>
      <cdr:spPr>
        <a:xfrm>
          <a:off x="1057275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</cdr:x>
      <cdr:y>0.87775</cdr:y>
    </cdr:from>
    <cdr:to>
      <cdr:x>0.51</cdr:x>
      <cdr:y>0.87775</cdr:y>
    </cdr:to>
    <cdr:sp>
      <cdr:nvSpPr>
        <cdr:cNvPr id="3" name="Line 3"/>
        <cdr:cNvSpPr>
          <a:spLocks/>
        </cdr:cNvSpPr>
      </cdr:nvSpPr>
      <cdr:spPr>
        <a:xfrm>
          <a:off x="231457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152400</xdr:colOff>
      <xdr:row>13</xdr:row>
      <xdr:rowOff>114300</xdr:rowOff>
    </xdr:from>
    <xdr:to>
      <xdr:col>44</xdr:col>
      <xdr:colOff>581025</xdr:colOff>
      <xdr:row>45</xdr:row>
      <xdr:rowOff>161925</xdr:rowOff>
    </xdr:to>
    <xdr:graphicFrame>
      <xdr:nvGraphicFramePr>
        <xdr:cNvPr id="1" name="Diagramm 1"/>
        <xdr:cNvGraphicFramePr/>
      </xdr:nvGraphicFramePr>
      <xdr:xfrm>
        <a:off x="14001750" y="2771775"/>
        <a:ext cx="45434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schlusspr&#252;fungen%20Kommission\HS%202014\Schule\Excel\Zensuren\2006-07\Abschlussarbeit2007-RS-MA%20-%20Auswert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AA-MA Klasse 10d"/>
      <sheetName val="AA-MA Klasse 10d (2)"/>
      <sheetName val="AA-MA Klasse 10d (3)"/>
      <sheetName val="AA-MA Klasse 10d Rückmeldung 1"/>
      <sheetName val="AA-MA Klasse Rückmeldung 2"/>
      <sheetName val="Prozentuale Änderung"/>
      <sheetName val="Ergebnis DBR"/>
    </sheetNames>
    <sheetDataSet>
      <sheetData sheetId="2">
        <row r="18">
          <cell r="CJ18">
            <v>0</v>
          </cell>
          <cell r="CL18">
            <v>6</v>
          </cell>
        </row>
        <row r="19">
          <cell r="CJ19">
            <v>7</v>
          </cell>
          <cell r="CL19">
            <v>5</v>
          </cell>
        </row>
        <row r="20">
          <cell r="CJ20">
            <v>14</v>
          </cell>
          <cell r="CL20">
            <v>4</v>
          </cell>
        </row>
        <row r="21">
          <cell r="CJ21">
            <v>18</v>
          </cell>
          <cell r="CL21">
            <v>3</v>
          </cell>
        </row>
        <row r="22">
          <cell r="CJ22">
            <v>21</v>
          </cell>
          <cell r="CL22">
            <v>2</v>
          </cell>
        </row>
        <row r="23">
          <cell r="CJ23">
            <v>25</v>
          </cell>
          <cell r="CL23">
            <v>1</v>
          </cell>
        </row>
        <row r="27">
          <cell r="CJ27">
            <v>0</v>
          </cell>
          <cell r="CL27">
            <v>6</v>
          </cell>
        </row>
        <row r="28">
          <cell r="CJ28">
            <v>14</v>
          </cell>
          <cell r="CL28">
            <v>5</v>
          </cell>
        </row>
        <row r="29">
          <cell r="CJ29">
            <v>28</v>
          </cell>
          <cell r="CL29">
            <v>4</v>
          </cell>
        </row>
        <row r="30">
          <cell r="CJ30">
            <v>35</v>
          </cell>
          <cell r="CL30">
            <v>3</v>
          </cell>
        </row>
        <row r="31">
          <cell r="CJ31">
            <v>42</v>
          </cell>
          <cell r="CL31">
            <v>2</v>
          </cell>
        </row>
        <row r="32">
          <cell r="CJ32">
            <v>49</v>
          </cell>
          <cell r="CL3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1"/>
  <sheetViews>
    <sheetView showGridLines="0" showRowColHeaders="0" tabSelected="1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7" sqref="D7"/>
      <selection pane="bottomLeft" activeCell="A14" sqref="A14"/>
      <selection pane="bottomRight" activeCell="H12" sqref="H12"/>
    </sheetView>
  </sheetViews>
  <sheetFormatPr defaultColWidth="11.421875" defaultRowHeight="12.75"/>
  <cols>
    <col min="1" max="1" width="8.7109375" style="0" customWidth="1"/>
    <col min="2" max="2" width="18.7109375" style="0" customWidth="1"/>
    <col min="3" max="3" width="24.421875" style="0" customWidth="1"/>
    <col min="4" max="4" width="16.8515625" style="0" bestFit="1" customWidth="1"/>
    <col min="5" max="21" width="4.00390625" style="0" customWidth="1"/>
    <col min="22" max="22" width="8.140625" style="0" bestFit="1" customWidth="1"/>
    <col min="23" max="26" width="4.00390625" style="0" customWidth="1"/>
    <col min="27" max="27" width="8.140625" style="0" bestFit="1" customWidth="1"/>
    <col min="28" max="29" width="5.7109375" style="0" customWidth="1"/>
    <col min="30" max="30" width="5.7109375" style="0" bestFit="1" customWidth="1"/>
    <col min="31" max="31" width="14.57421875" style="0" bestFit="1" customWidth="1"/>
    <col min="32" max="32" width="14.57421875" style="0" hidden="1" customWidth="1"/>
    <col min="33" max="33" width="7.00390625" style="0" bestFit="1" customWidth="1"/>
    <col min="34" max="34" width="2.28125" style="0" customWidth="1"/>
    <col min="35" max="35" width="4.00390625" style="0" bestFit="1" customWidth="1"/>
    <col min="36" max="36" width="2.00390625" style="0" bestFit="1" customWidth="1"/>
    <col min="37" max="37" width="4.00390625" style="0" bestFit="1" customWidth="1"/>
    <col min="38" max="38" width="2.57421875" style="0" customWidth="1"/>
    <col min="39" max="39" width="2.8515625" style="0" bestFit="1" customWidth="1"/>
    <col min="40" max="40" width="5.140625" style="0" customWidth="1"/>
    <col min="41" max="44" width="9.7109375" style="0" customWidth="1"/>
    <col min="45" max="45" width="9.8515625" style="0" customWidth="1"/>
    <col min="51" max="56" width="0" style="1" hidden="1" customWidth="1"/>
  </cols>
  <sheetData>
    <row r="1" spans="1:25" ht="16.5" thickBot="1">
      <c r="A1" s="115" t="s">
        <v>32</v>
      </c>
      <c r="B1" s="116"/>
      <c r="C1" s="117"/>
      <c r="W1" s="160" t="s">
        <v>28</v>
      </c>
      <c r="Y1" s="160" t="s">
        <v>28</v>
      </c>
    </row>
    <row r="2" spans="1:44" ht="16.5" customHeight="1" thickBot="1">
      <c r="A2" s="118" t="s">
        <v>42</v>
      </c>
      <c r="B2" s="119"/>
      <c r="C2" s="120"/>
      <c r="E2" s="60" t="s">
        <v>36</v>
      </c>
      <c r="F2" s="61"/>
      <c r="G2" s="61"/>
      <c r="H2" s="61"/>
      <c r="I2" s="61"/>
      <c r="J2" s="61"/>
      <c r="K2" s="61"/>
      <c r="L2" s="61"/>
      <c r="M2" s="62"/>
      <c r="N2" s="62"/>
      <c r="O2" s="62"/>
      <c r="P2" s="62"/>
      <c r="Q2" s="62"/>
      <c r="R2" s="62"/>
      <c r="S2" s="62"/>
      <c r="T2" s="62"/>
      <c r="U2" s="102"/>
      <c r="W2" s="161"/>
      <c r="Y2" s="161"/>
      <c r="AI2" s="157" t="s">
        <v>1</v>
      </c>
      <c r="AJ2" s="158"/>
      <c r="AK2" s="158"/>
      <c r="AL2" s="158"/>
      <c r="AM2" s="159"/>
      <c r="AN2" s="2"/>
      <c r="AO2" s="92" t="s">
        <v>2</v>
      </c>
      <c r="AP2" s="92" t="s">
        <v>3</v>
      </c>
      <c r="AQ2" s="155" t="s">
        <v>19</v>
      </c>
      <c r="AR2" s="156"/>
    </row>
    <row r="3" spans="1:44" ht="15.75" customHeight="1">
      <c r="A3" s="121" t="s">
        <v>43</v>
      </c>
      <c r="B3" s="122"/>
      <c r="C3" s="123"/>
      <c r="E3" s="103" t="s">
        <v>35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5"/>
      <c r="W3" s="161"/>
      <c r="Y3" s="161"/>
      <c r="AI3" s="3">
        <v>20</v>
      </c>
      <c r="AJ3" s="4" t="s">
        <v>4</v>
      </c>
      <c r="AK3" s="4">
        <v>0</v>
      </c>
      <c r="AL3" s="4"/>
      <c r="AM3" s="5">
        <v>6</v>
      </c>
      <c r="AN3" s="6"/>
      <c r="AO3" s="7">
        <f aca="true" t="shared" si="0" ref="AO3:AO8">COUNTIF(zensur,AM3)</f>
        <v>0</v>
      </c>
      <c r="AP3" s="8">
        <f aca="true" t="shared" si="1" ref="AP3:AP8">IF(AO3=0,0,AO3/SUM($AO$3:$AO$8))</f>
        <v>0</v>
      </c>
      <c r="AQ3" s="151">
        <f>AP3+AP4</f>
        <v>0</v>
      </c>
      <c r="AR3" s="152"/>
    </row>
    <row r="4" spans="1:44" ht="16.5" thickBot="1">
      <c r="A4" s="111"/>
      <c r="B4" s="101"/>
      <c r="C4" s="112"/>
      <c r="E4" s="63" t="s">
        <v>26</v>
      </c>
      <c r="F4" s="64"/>
      <c r="G4" s="64"/>
      <c r="H4" s="64"/>
      <c r="I4" s="64"/>
      <c r="J4" s="64"/>
      <c r="K4" s="64"/>
      <c r="L4" s="64"/>
      <c r="M4" s="65"/>
      <c r="N4" s="65"/>
      <c r="O4" s="65"/>
      <c r="P4" s="65"/>
      <c r="Q4" s="65"/>
      <c r="R4" s="65"/>
      <c r="S4" s="65"/>
      <c r="T4" s="65"/>
      <c r="U4" s="106"/>
      <c r="W4" s="161"/>
      <c r="Y4" s="161"/>
      <c r="AI4" s="9">
        <v>41</v>
      </c>
      <c r="AJ4" s="10" t="s">
        <v>4</v>
      </c>
      <c r="AK4" s="10">
        <v>21</v>
      </c>
      <c r="AL4" s="10"/>
      <c r="AM4" s="11">
        <v>5</v>
      </c>
      <c r="AN4" s="6"/>
      <c r="AO4" s="12">
        <f t="shared" si="0"/>
        <v>0</v>
      </c>
      <c r="AP4" s="55">
        <f t="shared" si="1"/>
        <v>0</v>
      </c>
      <c r="AQ4" s="153"/>
      <c r="AR4" s="154"/>
    </row>
    <row r="5" spans="1:42" ht="15.75" customHeight="1">
      <c r="A5" s="124" t="s">
        <v>21</v>
      </c>
      <c r="B5" s="139"/>
      <c r="C5" s="140"/>
      <c r="W5" s="161"/>
      <c r="Y5" s="161"/>
      <c r="AI5" s="9">
        <v>52</v>
      </c>
      <c r="AJ5" s="10" t="s">
        <v>4</v>
      </c>
      <c r="AK5" s="10">
        <v>42</v>
      </c>
      <c r="AL5" s="10"/>
      <c r="AM5" s="11">
        <v>4</v>
      </c>
      <c r="AN5" s="6"/>
      <c r="AO5" s="12">
        <f t="shared" si="0"/>
        <v>0</v>
      </c>
      <c r="AP5" s="55">
        <f t="shared" si="1"/>
        <v>0</v>
      </c>
    </row>
    <row r="6" spans="1:42" ht="18" customHeight="1" thickBot="1">
      <c r="A6" s="124" t="s">
        <v>0</v>
      </c>
      <c r="B6" s="67"/>
      <c r="C6" s="125"/>
      <c r="E6" s="66"/>
      <c r="F6" s="66"/>
      <c r="W6" s="162"/>
      <c r="Y6" s="162"/>
      <c r="AI6" s="9">
        <v>63</v>
      </c>
      <c r="AJ6" s="10" t="s">
        <v>4</v>
      </c>
      <c r="AK6" s="10">
        <v>53</v>
      </c>
      <c r="AL6" s="10"/>
      <c r="AM6" s="11">
        <v>3</v>
      </c>
      <c r="AN6" s="18"/>
      <c r="AO6" s="12">
        <f t="shared" si="0"/>
        <v>0</v>
      </c>
      <c r="AP6" s="55">
        <f t="shared" si="1"/>
        <v>0</v>
      </c>
    </row>
    <row r="7" spans="1:42" ht="15.75" customHeight="1" thickBot="1">
      <c r="A7" s="113"/>
      <c r="B7" s="110"/>
      <c r="C7" s="106"/>
      <c r="D7" s="109" t="s">
        <v>53</v>
      </c>
      <c r="E7" s="134" t="s">
        <v>41</v>
      </c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4" t="s">
        <v>5</v>
      </c>
      <c r="W7" s="147" t="s">
        <v>38</v>
      </c>
      <c r="X7" s="148"/>
      <c r="Y7" s="148"/>
      <c r="Z7" s="148"/>
      <c r="AA7" s="15" t="s">
        <v>5</v>
      </c>
      <c r="AB7" s="13" t="s">
        <v>6</v>
      </c>
      <c r="AC7" s="16" t="s">
        <v>37</v>
      </c>
      <c r="AD7" s="15" t="s">
        <v>17</v>
      </c>
      <c r="AE7" s="17" t="s">
        <v>7</v>
      </c>
      <c r="AF7" s="17"/>
      <c r="AG7" s="17" t="s">
        <v>8</v>
      </c>
      <c r="AI7" s="9">
        <v>74</v>
      </c>
      <c r="AJ7" s="10" t="s">
        <v>4</v>
      </c>
      <c r="AK7" s="10">
        <v>64</v>
      </c>
      <c r="AL7" s="10"/>
      <c r="AM7" s="11">
        <v>2</v>
      </c>
      <c r="AN7" s="18"/>
      <c r="AO7" s="12">
        <f t="shared" si="0"/>
        <v>0</v>
      </c>
      <c r="AP7" s="55">
        <f t="shared" si="1"/>
        <v>0</v>
      </c>
    </row>
    <row r="8" spans="1:42" ht="15.75" customHeight="1" thickBot="1">
      <c r="A8" s="136" t="s">
        <v>9</v>
      </c>
      <c r="B8" s="137"/>
      <c r="C8" s="138"/>
      <c r="D8" s="13" t="s">
        <v>5</v>
      </c>
      <c r="E8" s="19" t="s">
        <v>10</v>
      </c>
      <c r="F8" s="20" t="s">
        <v>11</v>
      </c>
      <c r="G8" s="20" t="s">
        <v>44</v>
      </c>
      <c r="H8" s="20">
        <v>2</v>
      </c>
      <c r="I8" s="20" t="s">
        <v>45</v>
      </c>
      <c r="J8" s="20" t="s">
        <v>46</v>
      </c>
      <c r="K8" s="20">
        <v>4</v>
      </c>
      <c r="L8" s="20" t="s">
        <v>12</v>
      </c>
      <c r="M8" s="20" t="s">
        <v>13</v>
      </c>
      <c r="N8" s="20" t="s">
        <v>47</v>
      </c>
      <c r="O8" s="20" t="s">
        <v>48</v>
      </c>
      <c r="P8" s="20" t="s">
        <v>33</v>
      </c>
      <c r="Q8" s="20" t="s">
        <v>34</v>
      </c>
      <c r="R8" s="20" t="s">
        <v>49</v>
      </c>
      <c r="S8" s="20" t="s">
        <v>50</v>
      </c>
      <c r="T8" s="20" t="s">
        <v>51</v>
      </c>
      <c r="U8" s="20" t="s">
        <v>52</v>
      </c>
      <c r="V8" s="21"/>
      <c r="W8" s="149" t="s">
        <v>22</v>
      </c>
      <c r="X8" s="150"/>
      <c r="Y8" s="149" t="s">
        <v>23</v>
      </c>
      <c r="Z8" s="150"/>
      <c r="AA8" s="22"/>
      <c r="AB8" s="23"/>
      <c r="AC8" s="24"/>
      <c r="AD8" s="25"/>
      <c r="AE8" s="26"/>
      <c r="AF8" s="26"/>
      <c r="AG8" s="26"/>
      <c r="AI8" s="35">
        <v>84</v>
      </c>
      <c r="AJ8" s="36" t="s">
        <v>4</v>
      </c>
      <c r="AK8" s="36">
        <v>75</v>
      </c>
      <c r="AL8" s="36"/>
      <c r="AM8" s="37">
        <v>1</v>
      </c>
      <c r="AN8" s="18"/>
      <c r="AO8" s="38">
        <f t="shared" si="0"/>
        <v>0</v>
      </c>
      <c r="AP8" s="56">
        <f t="shared" si="1"/>
        <v>0</v>
      </c>
    </row>
    <row r="9" spans="1:56" ht="15.75" customHeight="1" thickBot="1">
      <c r="A9" s="163" t="s">
        <v>14</v>
      </c>
      <c r="B9" s="164"/>
      <c r="C9" s="165"/>
      <c r="D9" s="27">
        <v>28</v>
      </c>
      <c r="E9" s="28">
        <v>1</v>
      </c>
      <c r="F9" s="29">
        <v>1</v>
      </c>
      <c r="G9" s="29">
        <v>1</v>
      </c>
      <c r="H9" s="29">
        <v>2</v>
      </c>
      <c r="I9" s="29">
        <v>2</v>
      </c>
      <c r="J9" s="29">
        <v>2</v>
      </c>
      <c r="K9" s="29">
        <v>4</v>
      </c>
      <c r="L9" s="29">
        <v>2</v>
      </c>
      <c r="M9" s="29">
        <v>3</v>
      </c>
      <c r="N9" s="29">
        <v>4</v>
      </c>
      <c r="O9" s="29">
        <v>1</v>
      </c>
      <c r="P9" s="29">
        <v>1</v>
      </c>
      <c r="Q9" s="29">
        <v>3</v>
      </c>
      <c r="R9" s="29">
        <v>2</v>
      </c>
      <c r="S9" s="29">
        <v>2</v>
      </c>
      <c r="T9" s="29">
        <v>3</v>
      </c>
      <c r="U9" s="29">
        <v>2</v>
      </c>
      <c r="V9" s="30">
        <f>SUM(E9:U9)</f>
        <v>36</v>
      </c>
      <c r="W9" s="31" t="s">
        <v>27</v>
      </c>
      <c r="X9" s="83">
        <v>10</v>
      </c>
      <c r="Y9" s="31" t="s">
        <v>27</v>
      </c>
      <c r="Z9" s="32">
        <v>10</v>
      </c>
      <c r="AA9" s="33">
        <f>X9+Z9</f>
        <v>20</v>
      </c>
      <c r="AB9" s="27">
        <f>D9</f>
        <v>28</v>
      </c>
      <c r="AC9" s="30">
        <f aca="true" t="shared" si="2" ref="AC9:AC44">V9</f>
        <v>36</v>
      </c>
      <c r="AD9" s="33">
        <f aca="true" t="shared" si="3" ref="AD9:AD44">AA9</f>
        <v>20</v>
      </c>
      <c r="AE9" s="34">
        <f>D9+V9+AA9</f>
        <v>84</v>
      </c>
      <c r="AF9" s="34" t="s">
        <v>18</v>
      </c>
      <c r="AG9" s="34"/>
      <c r="BA9" s="1">
        <v>1</v>
      </c>
      <c r="BB9" s="1">
        <v>2</v>
      </c>
      <c r="BC9" s="1">
        <v>3</v>
      </c>
      <c r="BD9" s="1">
        <v>4</v>
      </c>
    </row>
    <row r="10" spans="1:56" ht="15.75" customHeight="1" thickBot="1">
      <c r="A10" s="57">
        <v>1</v>
      </c>
      <c r="B10" s="53" t="s">
        <v>24</v>
      </c>
      <c r="C10" s="68" t="s">
        <v>25</v>
      </c>
      <c r="D10" s="114"/>
      <c r="E10" s="70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126"/>
      <c r="S10" s="126"/>
      <c r="T10" s="126"/>
      <c r="U10" s="107"/>
      <c r="V10" s="41">
        <f aca="true" t="shared" si="4" ref="V10:V44">IF(E10="","",SUM(E10:U10))</f>
      </c>
      <c r="W10" s="70"/>
      <c r="X10" s="107"/>
      <c r="Y10" s="70"/>
      <c r="Z10" s="107"/>
      <c r="AA10" s="39">
        <f>IF(AND(X10="",Z10=""),"",X10+Z10)</f>
      </c>
      <c r="AB10" s="39">
        <f>IF(D10="","",D10)</f>
      </c>
      <c r="AC10" s="39">
        <f t="shared" si="2"/>
      </c>
      <c r="AD10" s="39">
        <f t="shared" si="3"/>
      </c>
      <c r="AE10" s="40">
        <f aca="true" t="shared" si="5" ref="AE10:AE44">IF(AB10="","",SUM(AB10:AD10))</f>
      </c>
      <c r="AF10" s="40">
        <f>IF(AE10="","",ROUND(AE10,0))</f>
      </c>
      <c r="AG10" s="40">
        <f aca="true" t="shared" si="6" ref="AG10:AG44">IF(AD10="","",IF(D10="","",VLOOKUP(AF10,Benotung,3)))</f>
      </c>
      <c r="AI10" s="93" t="s">
        <v>39</v>
      </c>
      <c r="AJ10" s="94"/>
      <c r="AK10" s="94"/>
      <c r="AL10" s="94"/>
      <c r="AM10" s="94"/>
      <c r="AN10" s="94"/>
      <c r="AO10" s="94"/>
      <c r="AP10" s="94"/>
      <c r="AQ10" s="94"/>
      <c r="AR10" s="94"/>
      <c r="AS10" s="95"/>
      <c r="AY10" s="1" t="s">
        <v>22</v>
      </c>
      <c r="AZ10" s="1">
        <v>1</v>
      </c>
      <c r="BA10" s="1">
        <f>IF(BA$9=W10,X10,"")</f>
      </c>
      <c r="BB10" s="1">
        <f>IF(BB$9=W10,X10,"")</f>
      </c>
      <c r="BC10" s="1">
        <f>IF(BC$9=W10,X10,"")</f>
      </c>
      <c r="BD10" s="1">
        <f>IF(BD$9=W10,X10,"")</f>
      </c>
    </row>
    <row r="11" spans="1:56" ht="15.75" customHeight="1" thickBot="1">
      <c r="A11" s="58">
        <v>2</v>
      </c>
      <c r="B11" s="54"/>
      <c r="C11" s="69"/>
      <c r="D11" s="114"/>
      <c r="E11" s="70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126"/>
      <c r="S11" s="126"/>
      <c r="T11" s="126"/>
      <c r="U11" s="107"/>
      <c r="V11" s="41">
        <f t="shared" si="4"/>
      </c>
      <c r="W11" s="70"/>
      <c r="X11" s="107"/>
      <c r="Y11" s="70"/>
      <c r="Z11" s="107"/>
      <c r="AA11" s="39">
        <f aca="true" t="shared" si="7" ref="AA11:AA44">IF(AND(X11="",Z11=""),"",X11+Z11)</f>
      </c>
      <c r="AB11" s="39">
        <f aca="true" t="shared" si="8" ref="AB11:AB44">IF(D11="","",D11)</f>
      </c>
      <c r="AC11" s="41">
        <f t="shared" si="2"/>
      </c>
      <c r="AD11" s="41">
        <f t="shared" si="3"/>
      </c>
      <c r="AE11" s="40">
        <f t="shared" si="5"/>
      </c>
      <c r="AF11" s="42">
        <f aca="true" t="shared" si="9" ref="AF11:AF44">IF(AE11="","",ROUND(AE11,0))</f>
      </c>
      <c r="AG11" s="40">
        <f t="shared" si="6"/>
      </c>
      <c r="AI11" s="141" t="s">
        <v>40</v>
      </c>
      <c r="AJ11" s="142"/>
      <c r="AK11" s="142"/>
      <c r="AL11" s="142"/>
      <c r="AM11" s="142"/>
      <c r="AN11" s="142"/>
      <c r="AO11" s="143"/>
      <c r="AP11" s="88">
        <v>1</v>
      </c>
      <c r="AQ11" s="86">
        <v>2</v>
      </c>
      <c r="AR11" s="86">
        <v>3</v>
      </c>
      <c r="AS11" s="87">
        <v>4</v>
      </c>
      <c r="AZ11" s="1">
        <v>2</v>
      </c>
      <c r="BA11" s="1">
        <f aca="true" t="shared" si="10" ref="BA11:BA44">IF(BA$9=W11,X11,"")</f>
      </c>
      <c r="BB11" s="1">
        <f aca="true" t="shared" si="11" ref="BB11:BB44">IF(BB$9=W11,X11,"")</f>
      </c>
      <c r="BC11" s="1">
        <f aca="true" t="shared" si="12" ref="BC11:BC44">IF(BC$9=W11,X11,"")</f>
      </c>
      <c r="BD11" s="1">
        <f aca="true" t="shared" si="13" ref="BD11:BD44">IF(BD$9=W11,X11,"")</f>
      </c>
    </row>
    <row r="12" spans="1:56" ht="15.75" customHeight="1" thickBot="1">
      <c r="A12" s="58">
        <v>3</v>
      </c>
      <c r="B12" s="54"/>
      <c r="C12" s="69"/>
      <c r="D12" s="114"/>
      <c r="E12" s="70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126"/>
      <c r="S12" s="126"/>
      <c r="T12" s="126"/>
      <c r="U12" s="107"/>
      <c r="V12" s="41">
        <f t="shared" si="4"/>
      </c>
      <c r="W12" s="70"/>
      <c r="X12" s="107"/>
      <c r="Y12" s="70"/>
      <c r="Z12" s="107"/>
      <c r="AA12" s="39">
        <f t="shared" si="7"/>
      </c>
      <c r="AB12" s="39">
        <f t="shared" si="8"/>
      </c>
      <c r="AC12" s="41">
        <f t="shared" si="2"/>
      </c>
      <c r="AD12" s="41">
        <f t="shared" si="3"/>
      </c>
      <c r="AE12" s="40">
        <f t="shared" si="5"/>
      </c>
      <c r="AF12" s="42">
        <f t="shared" si="9"/>
      </c>
      <c r="AG12" s="40">
        <f t="shared" si="6"/>
      </c>
      <c r="AI12" s="141" t="s">
        <v>31</v>
      </c>
      <c r="AJ12" s="142"/>
      <c r="AK12" s="142"/>
      <c r="AL12" s="142"/>
      <c r="AM12" s="142"/>
      <c r="AN12" s="142"/>
      <c r="AO12" s="143"/>
      <c r="AP12" s="89">
        <f aca="true" t="shared" si="14" ref="AP12:AS13">BA80</f>
        <v>0</v>
      </c>
      <c r="AQ12" s="90">
        <f t="shared" si="14"/>
        <v>0</v>
      </c>
      <c r="AR12" s="90">
        <f t="shared" si="14"/>
        <v>0</v>
      </c>
      <c r="AS12" s="91">
        <f t="shared" si="14"/>
        <v>0</v>
      </c>
      <c r="AZ12" s="1">
        <v>3</v>
      </c>
      <c r="BA12" s="1">
        <f t="shared" si="10"/>
      </c>
      <c r="BB12" s="1">
        <f t="shared" si="11"/>
      </c>
      <c r="BC12" s="1">
        <f t="shared" si="12"/>
      </c>
      <c r="BD12" s="1">
        <f t="shared" si="13"/>
      </c>
    </row>
    <row r="13" spans="1:56" ht="15.75" customHeight="1" thickBot="1">
      <c r="A13" s="58">
        <v>4</v>
      </c>
      <c r="B13" s="54"/>
      <c r="C13" s="69"/>
      <c r="D13" s="114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126"/>
      <c r="S13" s="126"/>
      <c r="T13" s="126"/>
      <c r="U13" s="107"/>
      <c r="V13" s="41">
        <f t="shared" si="4"/>
      </c>
      <c r="W13" s="70"/>
      <c r="X13" s="107"/>
      <c r="Y13" s="70"/>
      <c r="Z13" s="107"/>
      <c r="AA13" s="39">
        <f t="shared" si="7"/>
      </c>
      <c r="AB13" s="39">
        <f t="shared" si="8"/>
      </c>
      <c r="AC13" s="41">
        <f t="shared" si="2"/>
      </c>
      <c r="AD13" s="41">
        <f t="shared" si="3"/>
      </c>
      <c r="AE13" s="40">
        <f t="shared" si="5"/>
      </c>
      <c r="AF13" s="42">
        <f t="shared" si="9"/>
      </c>
      <c r="AG13" s="40">
        <f t="shared" si="6"/>
      </c>
      <c r="AI13" s="144" t="s">
        <v>30</v>
      </c>
      <c r="AJ13" s="145"/>
      <c r="AK13" s="145"/>
      <c r="AL13" s="145"/>
      <c r="AM13" s="145"/>
      <c r="AN13" s="145"/>
      <c r="AO13" s="146"/>
      <c r="AP13" s="98">
        <f t="shared" si="14"/>
      </c>
      <c r="AQ13" s="99">
        <f t="shared" si="14"/>
      </c>
      <c r="AR13" s="99">
        <f t="shared" si="14"/>
      </c>
      <c r="AS13" s="100">
        <f t="shared" si="14"/>
      </c>
      <c r="AZ13" s="1">
        <v>4</v>
      </c>
      <c r="BA13" s="1">
        <f t="shared" si="10"/>
      </c>
      <c r="BB13" s="1">
        <f t="shared" si="11"/>
      </c>
      <c r="BC13" s="1">
        <f t="shared" si="12"/>
      </c>
      <c r="BD13" s="1">
        <f t="shared" si="13"/>
      </c>
    </row>
    <row r="14" spans="1:56" ht="14.25">
      <c r="A14" s="58">
        <v>5</v>
      </c>
      <c r="B14" s="54"/>
      <c r="C14" s="69"/>
      <c r="D14" s="114"/>
      <c r="E14" s="70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126"/>
      <c r="S14" s="126"/>
      <c r="T14" s="126"/>
      <c r="U14" s="107"/>
      <c r="V14" s="41">
        <f t="shared" si="4"/>
      </c>
      <c r="W14" s="70"/>
      <c r="X14" s="107"/>
      <c r="Y14" s="70"/>
      <c r="Z14" s="107"/>
      <c r="AA14" s="39">
        <f t="shared" si="7"/>
      </c>
      <c r="AB14" s="39">
        <f t="shared" si="8"/>
      </c>
      <c r="AC14" s="41">
        <f t="shared" si="2"/>
      </c>
      <c r="AD14" s="41">
        <f t="shared" si="3"/>
      </c>
      <c r="AE14" s="40">
        <f t="shared" si="5"/>
      </c>
      <c r="AF14" s="42">
        <f t="shared" si="9"/>
      </c>
      <c r="AG14" s="40">
        <f t="shared" si="6"/>
      </c>
      <c r="AZ14" s="1">
        <v>5</v>
      </c>
      <c r="BA14" s="1">
        <f t="shared" si="10"/>
      </c>
      <c r="BB14" s="1">
        <f t="shared" si="11"/>
      </c>
      <c r="BC14" s="1">
        <f t="shared" si="12"/>
      </c>
      <c r="BD14" s="1">
        <f t="shared" si="13"/>
      </c>
    </row>
    <row r="15" spans="1:56" ht="14.25">
      <c r="A15" s="58">
        <v>6</v>
      </c>
      <c r="B15" s="54"/>
      <c r="C15" s="69"/>
      <c r="D15" s="114"/>
      <c r="E15" s="70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126"/>
      <c r="S15" s="126"/>
      <c r="T15" s="126"/>
      <c r="U15" s="107"/>
      <c r="V15" s="41">
        <f t="shared" si="4"/>
      </c>
      <c r="W15" s="70"/>
      <c r="X15" s="107"/>
      <c r="Y15" s="70"/>
      <c r="Z15" s="107"/>
      <c r="AA15" s="39">
        <f t="shared" si="7"/>
      </c>
      <c r="AB15" s="39">
        <f t="shared" si="8"/>
      </c>
      <c r="AC15" s="41">
        <f t="shared" si="2"/>
      </c>
      <c r="AD15" s="41">
        <f t="shared" si="3"/>
      </c>
      <c r="AE15" s="40">
        <f t="shared" si="5"/>
      </c>
      <c r="AF15" s="42">
        <f t="shared" si="9"/>
      </c>
      <c r="AG15" s="40">
        <f t="shared" si="6"/>
      </c>
      <c r="AZ15" s="1">
        <v>6</v>
      </c>
      <c r="BA15" s="1">
        <f t="shared" si="10"/>
      </c>
      <c r="BB15" s="1">
        <f t="shared" si="11"/>
      </c>
      <c r="BC15" s="1">
        <f t="shared" si="12"/>
      </c>
      <c r="BD15" s="1">
        <f t="shared" si="13"/>
      </c>
    </row>
    <row r="16" spans="1:56" ht="14.25">
      <c r="A16" s="58">
        <v>7</v>
      </c>
      <c r="B16" s="54"/>
      <c r="C16" s="69"/>
      <c r="D16" s="114"/>
      <c r="E16" s="70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126"/>
      <c r="S16" s="126"/>
      <c r="T16" s="126"/>
      <c r="U16" s="107"/>
      <c r="V16" s="41">
        <f t="shared" si="4"/>
      </c>
      <c r="W16" s="70"/>
      <c r="X16" s="107"/>
      <c r="Y16" s="70"/>
      <c r="Z16" s="107"/>
      <c r="AA16" s="39">
        <f t="shared" si="7"/>
      </c>
      <c r="AB16" s="39">
        <f t="shared" si="8"/>
      </c>
      <c r="AC16" s="41">
        <f t="shared" si="2"/>
      </c>
      <c r="AD16" s="41">
        <f t="shared" si="3"/>
      </c>
      <c r="AE16" s="40">
        <f t="shared" si="5"/>
      </c>
      <c r="AF16" s="42">
        <f t="shared" si="9"/>
      </c>
      <c r="AG16" s="40">
        <f t="shared" si="6"/>
      </c>
      <c r="AZ16" s="1">
        <v>7</v>
      </c>
      <c r="BA16" s="1">
        <f t="shared" si="10"/>
      </c>
      <c r="BB16" s="1">
        <f t="shared" si="11"/>
      </c>
      <c r="BC16" s="1">
        <f t="shared" si="12"/>
      </c>
      <c r="BD16" s="1">
        <f t="shared" si="13"/>
      </c>
    </row>
    <row r="17" spans="1:56" ht="14.25">
      <c r="A17" s="58">
        <v>8</v>
      </c>
      <c r="B17" s="54"/>
      <c r="C17" s="69"/>
      <c r="D17" s="70"/>
      <c r="E17" s="70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126"/>
      <c r="S17" s="126"/>
      <c r="T17" s="126"/>
      <c r="U17" s="107"/>
      <c r="V17" s="41">
        <f t="shared" si="4"/>
      </c>
      <c r="W17" s="70"/>
      <c r="X17" s="107"/>
      <c r="Y17" s="70"/>
      <c r="Z17" s="107"/>
      <c r="AA17" s="39">
        <f t="shared" si="7"/>
      </c>
      <c r="AB17" s="39">
        <f t="shared" si="8"/>
      </c>
      <c r="AC17" s="41">
        <f t="shared" si="2"/>
      </c>
      <c r="AD17" s="41">
        <f t="shared" si="3"/>
      </c>
      <c r="AE17" s="40">
        <f t="shared" si="5"/>
      </c>
      <c r="AF17" s="42">
        <f t="shared" si="9"/>
      </c>
      <c r="AG17" s="40">
        <f t="shared" si="6"/>
      </c>
      <c r="AZ17" s="1">
        <v>8</v>
      </c>
      <c r="BA17" s="1">
        <f t="shared" si="10"/>
      </c>
      <c r="BB17" s="1">
        <f t="shared" si="11"/>
      </c>
      <c r="BC17" s="1">
        <f t="shared" si="12"/>
      </c>
      <c r="BD17" s="1">
        <f t="shared" si="13"/>
      </c>
    </row>
    <row r="18" spans="1:56" ht="14.25">
      <c r="A18" s="58">
        <v>9</v>
      </c>
      <c r="B18" s="54"/>
      <c r="C18" s="69"/>
      <c r="D18" s="70"/>
      <c r="E18" s="70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126"/>
      <c r="S18" s="126"/>
      <c r="T18" s="126"/>
      <c r="U18" s="107"/>
      <c r="V18" s="41">
        <f t="shared" si="4"/>
      </c>
      <c r="W18" s="70"/>
      <c r="X18" s="107"/>
      <c r="Y18" s="70"/>
      <c r="Z18" s="107"/>
      <c r="AA18" s="39">
        <f t="shared" si="7"/>
      </c>
      <c r="AB18" s="39">
        <f t="shared" si="8"/>
      </c>
      <c r="AC18" s="41">
        <f t="shared" si="2"/>
      </c>
      <c r="AD18" s="41">
        <f t="shared" si="3"/>
      </c>
      <c r="AE18" s="40">
        <f t="shared" si="5"/>
      </c>
      <c r="AF18" s="42">
        <f t="shared" si="9"/>
      </c>
      <c r="AG18" s="40">
        <f t="shared" si="6"/>
      </c>
      <c r="AZ18" s="1">
        <v>9</v>
      </c>
      <c r="BA18" s="1">
        <f t="shared" si="10"/>
      </c>
      <c r="BB18" s="1">
        <f t="shared" si="11"/>
      </c>
      <c r="BC18" s="1">
        <f t="shared" si="12"/>
      </c>
      <c r="BD18" s="1">
        <f t="shared" si="13"/>
      </c>
    </row>
    <row r="19" spans="1:56" ht="14.25">
      <c r="A19" s="58">
        <v>10</v>
      </c>
      <c r="B19" s="54"/>
      <c r="C19" s="69"/>
      <c r="D19" s="70"/>
      <c r="E19" s="70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126"/>
      <c r="S19" s="126"/>
      <c r="T19" s="126"/>
      <c r="U19" s="107"/>
      <c r="V19" s="41">
        <f t="shared" si="4"/>
      </c>
      <c r="W19" s="70"/>
      <c r="X19" s="107"/>
      <c r="Y19" s="70"/>
      <c r="Z19" s="107"/>
      <c r="AA19" s="39">
        <f t="shared" si="7"/>
      </c>
      <c r="AB19" s="39">
        <f t="shared" si="8"/>
      </c>
      <c r="AC19" s="41">
        <f t="shared" si="2"/>
      </c>
      <c r="AD19" s="41">
        <f t="shared" si="3"/>
      </c>
      <c r="AE19" s="40">
        <f t="shared" si="5"/>
      </c>
      <c r="AF19" s="42">
        <f t="shared" si="9"/>
      </c>
      <c r="AG19" s="40">
        <f t="shared" si="6"/>
      </c>
      <c r="AZ19" s="1">
        <v>10</v>
      </c>
      <c r="BA19" s="1">
        <f t="shared" si="10"/>
      </c>
      <c r="BB19" s="1">
        <f t="shared" si="11"/>
      </c>
      <c r="BC19" s="1">
        <f t="shared" si="12"/>
      </c>
      <c r="BD19" s="1">
        <f t="shared" si="13"/>
      </c>
    </row>
    <row r="20" spans="1:56" ht="14.25">
      <c r="A20" s="58">
        <v>11</v>
      </c>
      <c r="B20" s="54"/>
      <c r="C20" s="69"/>
      <c r="D20" s="70"/>
      <c r="E20" s="70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126"/>
      <c r="S20" s="126"/>
      <c r="T20" s="126"/>
      <c r="U20" s="107"/>
      <c r="V20" s="41">
        <f t="shared" si="4"/>
      </c>
      <c r="W20" s="70"/>
      <c r="X20" s="107"/>
      <c r="Y20" s="70"/>
      <c r="Z20" s="107"/>
      <c r="AA20" s="39">
        <f t="shared" si="7"/>
      </c>
      <c r="AB20" s="39">
        <f t="shared" si="8"/>
      </c>
      <c r="AC20" s="41">
        <f t="shared" si="2"/>
      </c>
      <c r="AD20" s="41">
        <f t="shared" si="3"/>
      </c>
      <c r="AE20" s="40">
        <f t="shared" si="5"/>
      </c>
      <c r="AF20" s="42">
        <f t="shared" si="9"/>
      </c>
      <c r="AG20" s="40">
        <f t="shared" si="6"/>
      </c>
      <c r="AZ20" s="1">
        <v>11</v>
      </c>
      <c r="BA20" s="1">
        <f t="shared" si="10"/>
      </c>
      <c r="BB20" s="1">
        <f t="shared" si="11"/>
      </c>
      <c r="BC20" s="1">
        <f t="shared" si="12"/>
      </c>
      <c r="BD20" s="1">
        <f t="shared" si="13"/>
      </c>
    </row>
    <row r="21" spans="1:56" ht="14.25">
      <c r="A21" s="58">
        <v>12</v>
      </c>
      <c r="B21" s="54"/>
      <c r="C21" s="69"/>
      <c r="D21" s="70"/>
      <c r="E21" s="70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126"/>
      <c r="S21" s="126"/>
      <c r="T21" s="126"/>
      <c r="U21" s="107"/>
      <c r="V21" s="41">
        <f t="shared" si="4"/>
      </c>
      <c r="W21" s="70"/>
      <c r="X21" s="107"/>
      <c r="Y21" s="70"/>
      <c r="Z21" s="107"/>
      <c r="AA21" s="39">
        <f t="shared" si="7"/>
      </c>
      <c r="AB21" s="39">
        <f t="shared" si="8"/>
      </c>
      <c r="AC21" s="41">
        <f t="shared" si="2"/>
      </c>
      <c r="AD21" s="41">
        <f t="shared" si="3"/>
      </c>
      <c r="AE21" s="40">
        <f t="shared" si="5"/>
      </c>
      <c r="AF21" s="42">
        <f t="shared" si="9"/>
      </c>
      <c r="AG21" s="40">
        <f t="shared" si="6"/>
      </c>
      <c r="AZ21" s="1">
        <v>12</v>
      </c>
      <c r="BA21" s="1">
        <f t="shared" si="10"/>
      </c>
      <c r="BB21" s="1">
        <f t="shared" si="11"/>
      </c>
      <c r="BC21" s="1">
        <f t="shared" si="12"/>
      </c>
      <c r="BD21" s="1">
        <f t="shared" si="13"/>
      </c>
    </row>
    <row r="22" spans="1:56" ht="14.25">
      <c r="A22" s="58">
        <v>13</v>
      </c>
      <c r="B22" s="54"/>
      <c r="C22" s="69"/>
      <c r="D22" s="70"/>
      <c r="E22" s="70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126"/>
      <c r="S22" s="126"/>
      <c r="T22" s="126"/>
      <c r="U22" s="107"/>
      <c r="V22" s="41">
        <f t="shared" si="4"/>
      </c>
      <c r="W22" s="70"/>
      <c r="X22" s="107"/>
      <c r="Y22" s="70"/>
      <c r="Z22" s="107"/>
      <c r="AA22" s="39">
        <f t="shared" si="7"/>
      </c>
      <c r="AB22" s="39">
        <f t="shared" si="8"/>
      </c>
      <c r="AC22" s="41">
        <f t="shared" si="2"/>
      </c>
      <c r="AD22" s="41">
        <f t="shared" si="3"/>
      </c>
      <c r="AE22" s="40">
        <f t="shared" si="5"/>
      </c>
      <c r="AF22" s="42">
        <f t="shared" si="9"/>
      </c>
      <c r="AG22" s="40">
        <f t="shared" si="6"/>
      </c>
      <c r="AZ22" s="1">
        <v>13</v>
      </c>
      <c r="BA22" s="1">
        <f t="shared" si="10"/>
      </c>
      <c r="BB22" s="1">
        <f t="shared" si="11"/>
      </c>
      <c r="BC22" s="1">
        <f t="shared" si="12"/>
      </c>
      <c r="BD22" s="1">
        <f t="shared" si="13"/>
      </c>
    </row>
    <row r="23" spans="1:56" ht="14.25">
      <c r="A23" s="58">
        <v>14</v>
      </c>
      <c r="B23" s="54"/>
      <c r="C23" s="69"/>
      <c r="D23" s="70"/>
      <c r="E23" s="70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126"/>
      <c r="S23" s="126"/>
      <c r="T23" s="126"/>
      <c r="U23" s="107"/>
      <c r="V23" s="41">
        <f t="shared" si="4"/>
      </c>
      <c r="W23" s="70"/>
      <c r="X23" s="107"/>
      <c r="Y23" s="70"/>
      <c r="Z23" s="107"/>
      <c r="AA23" s="39">
        <f t="shared" si="7"/>
      </c>
      <c r="AB23" s="39">
        <f t="shared" si="8"/>
      </c>
      <c r="AC23" s="41">
        <f t="shared" si="2"/>
      </c>
      <c r="AD23" s="41">
        <f t="shared" si="3"/>
      </c>
      <c r="AE23" s="40">
        <f t="shared" si="5"/>
      </c>
      <c r="AF23" s="42">
        <f t="shared" si="9"/>
      </c>
      <c r="AG23" s="40">
        <f t="shared" si="6"/>
      </c>
      <c r="AZ23" s="1">
        <v>14</v>
      </c>
      <c r="BA23" s="1">
        <f t="shared" si="10"/>
      </c>
      <c r="BB23" s="1">
        <f t="shared" si="11"/>
      </c>
      <c r="BC23" s="1">
        <f t="shared" si="12"/>
      </c>
      <c r="BD23" s="1">
        <f t="shared" si="13"/>
      </c>
    </row>
    <row r="24" spans="1:56" ht="14.25">
      <c r="A24" s="58">
        <v>15</v>
      </c>
      <c r="B24" s="54"/>
      <c r="C24" s="69"/>
      <c r="D24" s="70"/>
      <c r="E24" s="70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126"/>
      <c r="S24" s="126"/>
      <c r="T24" s="126"/>
      <c r="U24" s="107"/>
      <c r="V24" s="41">
        <f t="shared" si="4"/>
      </c>
      <c r="W24" s="70"/>
      <c r="X24" s="107"/>
      <c r="Y24" s="70"/>
      <c r="Z24" s="107"/>
      <c r="AA24" s="39">
        <f t="shared" si="7"/>
      </c>
      <c r="AB24" s="39">
        <f t="shared" si="8"/>
      </c>
      <c r="AC24" s="41">
        <f t="shared" si="2"/>
      </c>
      <c r="AD24" s="41">
        <f t="shared" si="3"/>
      </c>
      <c r="AE24" s="40">
        <f t="shared" si="5"/>
      </c>
      <c r="AF24" s="42">
        <f t="shared" si="9"/>
      </c>
      <c r="AG24" s="40">
        <f t="shared" si="6"/>
      </c>
      <c r="AZ24" s="1">
        <v>15</v>
      </c>
      <c r="BA24" s="1">
        <f t="shared" si="10"/>
      </c>
      <c r="BB24" s="1">
        <f t="shared" si="11"/>
      </c>
      <c r="BC24" s="1">
        <f t="shared" si="12"/>
      </c>
      <c r="BD24" s="1">
        <f t="shared" si="13"/>
      </c>
    </row>
    <row r="25" spans="1:56" ht="14.25">
      <c r="A25" s="58">
        <v>16</v>
      </c>
      <c r="B25" s="54"/>
      <c r="C25" s="69"/>
      <c r="D25" s="70"/>
      <c r="E25" s="70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126"/>
      <c r="S25" s="126"/>
      <c r="T25" s="126"/>
      <c r="U25" s="107"/>
      <c r="V25" s="41">
        <f t="shared" si="4"/>
      </c>
      <c r="W25" s="70"/>
      <c r="X25" s="107"/>
      <c r="Y25" s="70"/>
      <c r="Z25" s="107"/>
      <c r="AA25" s="39">
        <f t="shared" si="7"/>
      </c>
      <c r="AB25" s="39">
        <f t="shared" si="8"/>
      </c>
      <c r="AC25" s="41">
        <f t="shared" si="2"/>
      </c>
      <c r="AD25" s="41">
        <f t="shared" si="3"/>
      </c>
      <c r="AE25" s="40">
        <f t="shared" si="5"/>
      </c>
      <c r="AF25" s="42">
        <f t="shared" si="9"/>
      </c>
      <c r="AG25" s="40">
        <f t="shared" si="6"/>
      </c>
      <c r="AO25" s="43">
        <f>AM8</f>
        <v>1</v>
      </c>
      <c r="AP25" s="44">
        <f>AP8</f>
        <v>0</v>
      </c>
      <c r="AZ25" s="1">
        <v>16</v>
      </c>
      <c r="BA25" s="1">
        <f t="shared" si="10"/>
      </c>
      <c r="BB25" s="1">
        <f t="shared" si="11"/>
      </c>
      <c r="BC25" s="1">
        <f t="shared" si="12"/>
      </c>
      <c r="BD25" s="1">
        <f t="shared" si="13"/>
      </c>
    </row>
    <row r="26" spans="1:56" ht="14.25">
      <c r="A26" s="58">
        <v>17</v>
      </c>
      <c r="B26" s="54"/>
      <c r="C26" s="69"/>
      <c r="D26" s="70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126"/>
      <c r="S26" s="126"/>
      <c r="T26" s="126"/>
      <c r="U26" s="107"/>
      <c r="V26" s="41">
        <f t="shared" si="4"/>
      </c>
      <c r="W26" s="70"/>
      <c r="X26" s="107"/>
      <c r="Y26" s="70"/>
      <c r="Z26" s="107"/>
      <c r="AA26" s="39">
        <f t="shared" si="7"/>
      </c>
      <c r="AB26" s="39">
        <f t="shared" si="8"/>
      </c>
      <c r="AC26" s="41">
        <f t="shared" si="2"/>
      </c>
      <c r="AD26" s="41">
        <f t="shared" si="3"/>
      </c>
      <c r="AE26" s="40">
        <f t="shared" si="5"/>
      </c>
      <c r="AF26" s="42">
        <f t="shared" si="9"/>
      </c>
      <c r="AG26" s="40">
        <f t="shared" si="6"/>
      </c>
      <c r="AO26" s="43">
        <f>AM7</f>
        <v>2</v>
      </c>
      <c r="AP26" s="44">
        <f>AP7</f>
        <v>0</v>
      </c>
      <c r="AZ26" s="1">
        <v>17</v>
      </c>
      <c r="BA26" s="1">
        <f t="shared" si="10"/>
      </c>
      <c r="BB26" s="1">
        <f t="shared" si="11"/>
      </c>
      <c r="BC26" s="1">
        <f t="shared" si="12"/>
      </c>
      <c r="BD26" s="1">
        <f t="shared" si="13"/>
      </c>
    </row>
    <row r="27" spans="1:56" ht="14.25">
      <c r="A27" s="58">
        <v>18</v>
      </c>
      <c r="B27" s="54"/>
      <c r="C27" s="69"/>
      <c r="D27" s="70"/>
      <c r="E27" s="70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126"/>
      <c r="S27" s="126"/>
      <c r="T27" s="126"/>
      <c r="U27" s="107"/>
      <c r="V27" s="41">
        <f t="shared" si="4"/>
      </c>
      <c r="W27" s="70"/>
      <c r="X27" s="107"/>
      <c r="Y27" s="70"/>
      <c r="Z27" s="107"/>
      <c r="AA27" s="39">
        <f t="shared" si="7"/>
      </c>
      <c r="AB27" s="39">
        <f t="shared" si="8"/>
      </c>
      <c r="AC27" s="41">
        <f t="shared" si="2"/>
      </c>
      <c r="AD27" s="41">
        <f t="shared" si="3"/>
      </c>
      <c r="AE27" s="40">
        <f t="shared" si="5"/>
      </c>
      <c r="AF27" s="42">
        <f t="shared" si="9"/>
      </c>
      <c r="AG27" s="40">
        <f t="shared" si="6"/>
      </c>
      <c r="AO27" s="43">
        <f>AM6</f>
        <v>3</v>
      </c>
      <c r="AP27" s="44">
        <f>AP6</f>
        <v>0</v>
      </c>
      <c r="AZ27" s="1">
        <v>18</v>
      </c>
      <c r="BA27" s="1">
        <f t="shared" si="10"/>
      </c>
      <c r="BB27" s="1">
        <f t="shared" si="11"/>
      </c>
      <c r="BC27" s="1">
        <f t="shared" si="12"/>
      </c>
      <c r="BD27" s="1">
        <f t="shared" si="13"/>
      </c>
    </row>
    <row r="28" spans="1:56" ht="14.25">
      <c r="A28" s="58">
        <v>19</v>
      </c>
      <c r="B28" s="54"/>
      <c r="C28" s="69"/>
      <c r="D28" s="70"/>
      <c r="E28" s="70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126"/>
      <c r="S28" s="126"/>
      <c r="T28" s="126"/>
      <c r="U28" s="107"/>
      <c r="V28" s="41">
        <f t="shared" si="4"/>
      </c>
      <c r="W28" s="70"/>
      <c r="X28" s="107"/>
      <c r="Y28" s="70"/>
      <c r="Z28" s="107"/>
      <c r="AA28" s="39">
        <f t="shared" si="7"/>
      </c>
      <c r="AB28" s="39">
        <f t="shared" si="8"/>
      </c>
      <c r="AC28" s="41">
        <f t="shared" si="2"/>
      </c>
      <c r="AD28" s="41">
        <f t="shared" si="3"/>
      </c>
      <c r="AE28" s="40">
        <f t="shared" si="5"/>
      </c>
      <c r="AF28" s="42">
        <f t="shared" si="9"/>
      </c>
      <c r="AG28" s="40">
        <f t="shared" si="6"/>
      </c>
      <c r="AO28" s="43">
        <f>AM5</f>
        <v>4</v>
      </c>
      <c r="AP28" s="44">
        <f>AP5</f>
        <v>0</v>
      </c>
      <c r="AZ28" s="1">
        <v>19</v>
      </c>
      <c r="BA28" s="1">
        <f t="shared" si="10"/>
      </c>
      <c r="BB28" s="1">
        <f t="shared" si="11"/>
      </c>
      <c r="BC28" s="1">
        <f t="shared" si="12"/>
      </c>
      <c r="BD28" s="1">
        <f t="shared" si="13"/>
      </c>
    </row>
    <row r="29" spans="1:56" ht="14.25">
      <c r="A29" s="58">
        <v>20</v>
      </c>
      <c r="B29" s="54"/>
      <c r="C29" s="69"/>
      <c r="D29" s="70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126"/>
      <c r="S29" s="126"/>
      <c r="T29" s="126"/>
      <c r="U29" s="107"/>
      <c r="V29" s="41">
        <f t="shared" si="4"/>
      </c>
      <c r="W29" s="70"/>
      <c r="X29" s="107"/>
      <c r="Y29" s="70"/>
      <c r="Z29" s="107"/>
      <c r="AA29" s="39">
        <f t="shared" si="7"/>
      </c>
      <c r="AB29" s="39">
        <f t="shared" si="8"/>
      </c>
      <c r="AC29" s="41">
        <f t="shared" si="2"/>
      </c>
      <c r="AD29" s="41">
        <f t="shared" si="3"/>
      </c>
      <c r="AE29" s="40">
        <f t="shared" si="5"/>
      </c>
      <c r="AF29" s="42">
        <f t="shared" si="9"/>
      </c>
      <c r="AG29" s="40">
        <f t="shared" si="6"/>
      </c>
      <c r="AO29" s="43">
        <f>AM4</f>
        <v>5</v>
      </c>
      <c r="AP29" s="44">
        <f>AP4</f>
        <v>0</v>
      </c>
      <c r="AS29" t="s">
        <v>20</v>
      </c>
      <c r="AZ29" s="1">
        <v>20</v>
      </c>
      <c r="BA29" s="1">
        <f t="shared" si="10"/>
      </c>
      <c r="BB29" s="1">
        <f t="shared" si="11"/>
      </c>
      <c r="BC29" s="1">
        <f t="shared" si="12"/>
      </c>
      <c r="BD29" s="1">
        <f t="shared" si="13"/>
      </c>
    </row>
    <row r="30" spans="1:56" ht="14.25">
      <c r="A30" s="58">
        <v>21</v>
      </c>
      <c r="B30" s="54"/>
      <c r="C30" s="69"/>
      <c r="D30" s="70"/>
      <c r="E30" s="70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126"/>
      <c r="S30" s="126"/>
      <c r="T30" s="126"/>
      <c r="U30" s="107"/>
      <c r="V30" s="41">
        <f t="shared" si="4"/>
      </c>
      <c r="W30" s="70"/>
      <c r="X30" s="107"/>
      <c r="Y30" s="70"/>
      <c r="Z30" s="107"/>
      <c r="AA30" s="39">
        <f t="shared" si="7"/>
      </c>
      <c r="AB30" s="39">
        <f t="shared" si="8"/>
      </c>
      <c r="AC30" s="41">
        <f t="shared" si="2"/>
      </c>
      <c r="AD30" s="41">
        <f t="shared" si="3"/>
      </c>
      <c r="AE30" s="40">
        <f t="shared" si="5"/>
      </c>
      <c r="AF30" s="42">
        <f t="shared" si="9"/>
      </c>
      <c r="AG30" s="40">
        <f t="shared" si="6"/>
      </c>
      <c r="AO30" s="43">
        <f>AM3</f>
        <v>6</v>
      </c>
      <c r="AP30" s="44">
        <f>AP3</f>
        <v>0</v>
      </c>
      <c r="AZ30" s="1">
        <v>21</v>
      </c>
      <c r="BA30" s="1">
        <f t="shared" si="10"/>
      </c>
      <c r="BB30" s="1">
        <f t="shared" si="11"/>
      </c>
      <c r="BC30" s="1">
        <f t="shared" si="12"/>
      </c>
      <c r="BD30" s="1">
        <f t="shared" si="13"/>
      </c>
    </row>
    <row r="31" spans="1:56" ht="14.25">
      <c r="A31" s="58">
        <v>22</v>
      </c>
      <c r="B31" s="54"/>
      <c r="C31" s="69"/>
      <c r="D31" s="70"/>
      <c r="E31" s="70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126"/>
      <c r="S31" s="126"/>
      <c r="T31" s="126"/>
      <c r="U31" s="107"/>
      <c r="V31" s="41">
        <f t="shared" si="4"/>
      </c>
      <c r="W31" s="70"/>
      <c r="X31" s="107"/>
      <c r="Y31" s="70"/>
      <c r="Z31" s="107"/>
      <c r="AA31" s="39">
        <f t="shared" si="7"/>
      </c>
      <c r="AB31" s="39">
        <f t="shared" si="8"/>
      </c>
      <c r="AC31" s="41">
        <f t="shared" si="2"/>
      </c>
      <c r="AD31" s="41">
        <f t="shared" si="3"/>
      </c>
      <c r="AE31" s="40">
        <f t="shared" si="5"/>
      </c>
      <c r="AF31" s="42">
        <f t="shared" si="9"/>
      </c>
      <c r="AG31" s="40">
        <f t="shared" si="6"/>
      </c>
      <c r="AZ31" s="1">
        <v>22</v>
      </c>
      <c r="BA31" s="1">
        <f t="shared" si="10"/>
      </c>
      <c r="BB31" s="1">
        <f t="shared" si="11"/>
      </c>
      <c r="BC31" s="1">
        <f t="shared" si="12"/>
      </c>
      <c r="BD31" s="1">
        <f t="shared" si="13"/>
      </c>
    </row>
    <row r="32" spans="1:56" ht="14.25">
      <c r="A32" s="58">
        <v>23</v>
      </c>
      <c r="B32" s="54"/>
      <c r="C32" s="69"/>
      <c r="D32" s="70"/>
      <c r="E32" s="70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126"/>
      <c r="S32" s="126"/>
      <c r="T32" s="126"/>
      <c r="U32" s="107"/>
      <c r="V32" s="41">
        <f t="shared" si="4"/>
      </c>
      <c r="W32" s="70"/>
      <c r="X32" s="107"/>
      <c r="Y32" s="70"/>
      <c r="Z32" s="107"/>
      <c r="AA32" s="39">
        <f t="shared" si="7"/>
      </c>
      <c r="AB32" s="39">
        <f t="shared" si="8"/>
      </c>
      <c r="AC32" s="41">
        <f t="shared" si="2"/>
      </c>
      <c r="AD32" s="41">
        <f t="shared" si="3"/>
      </c>
      <c r="AE32" s="40">
        <f t="shared" si="5"/>
      </c>
      <c r="AF32" s="42">
        <f t="shared" si="9"/>
      </c>
      <c r="AG32" s="40">
        <f t="shared" si="6"/>
      </c>
      <c r="AZ32" s="1">
        <v>23</v>
      </c>
      <c r="BA32" s="1">
        <f t="shared" si="10"/>
      </c>
      <c r="BB32" s="1">
        <f t="shared" si="11"/>
      </c>
      <c r="BC32" s="1">
        <f t="shared" si="12"/>
      </c>
      <c r="BD32" s="1">
        <f t="shared" si="13"/>
      </c>
    </row>
    <row r="33" spans="1:56" ht="14.25">
      <c r="A33" s="58">
        <v>24</v>
      </c>
      <c r="B33" s="54"/>
      <c r="C33" s="69"/>
      <c r="D33" s="70"/>
      <c r="E33" s="70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126"/>
      <c r="S33" s="126"/>
      <c r="T33" s="126"/>
      <c r="U33" s="107"/>
      <c r="V33" s="41">
        <f t="shared" si="4"/>
      </c>
      <c r="W33" s="70"/>
      <c r="X33" s="107"/>
      <c r="Y33" s="70"/>
      <c r="Z33" s="107"/>
      <c r="AA33" s="39">
        <f t="shared" si="7"/>
      </c>
      <c r="AB33" s="39">
        <f t="shared" si="8"/>
      </c>
      <c r="AC33" s="41">
        <f t="shared" si="2"/>
      </c>
      <c r="AD33" s="41">
        <f t="shared" si="3"/>
      </c>
      <c r="AE33" s="40">
        <f t="shared" si="5"/>
      </c>
      <c r="AF33" s="42">
        <f t="shared" si="9"/>
      </c>
      <c r="AG33" s="40">
        <f t="shared" si="6"/>
      </c>
      <c r="AZ33" s="1">
        <v>24</v>
      </c>
      <c r="BA33" s="1">
        <f t="shared" si="10"/>
      </c>
      <c r="BB33" s="1">
        <f t="shared" si="11"/>
      </c>
      <c r="BC33" s="1">
        <f t="shared" si="12"/>
      </c>
      <c r="BD33" s="1">
        <f t="shared" si="13"/>
      </c>
    </row>
    <row r="34" spans="1:56" ht="14.25">
      <c r="A34" s="58">
        <v>25</v>
      </c>
      <c r="B34" s="54"/>
      <c r="C34" s="69"/>
      <c r="D34" s="70"/>
      <c r="E34" s="70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126"/>
      <c r="S34" s="126"/>
      <c r="T34" s="126"/>
      <c r="U34" s="107"/>
      <c r="V34" s="41">
        <f t="shared" si="4"/>
      </c>
      <c r="W34" s="70"/>
      <c r="X34" s="107"/>
      <c r="Y34" s="70"/>
      <c r="Z34" s="107"/>
      <c r="AA34" s="39">
        <f t="shared" si="7"/>
      </c>
      <c r="AB34" s="39">
        <f t="shared" si="8"/>
      </c>
      <c r="AC34" s="41">
        <f t="shared" si="2"/>
      </c>
      <c r="AD34" s="41">
        <f t="shared" si="3"/>
      </c>
      <c r="AE34" s="40">
        <f t="shared" si="5"/>
      </c>
      <c r="AF34" s="42">
        <f t="shared" si="9"/>
      </c>
      <c r="AG34" s="40">
        <f t="shared" si="6"/>
      </c>
      <c r="AZ34" s="1">
        <v>25</v>
      </c>
      <c r="BA34" s="1">
        <f t="shared" si="10"/>
      </c>
      <c r="BB34" s="1">
        <f t="shared" si="11"/>
      </c>
      <c r="BC34" s="1">
        <f t="shared" si="12"/>
      </c>
      <c r="BD34" s="1">
        <f t="shared" si="13"/>
      </c>
    </row>
    <row r="35" spans="1:56" ht="14.25">
      <c r="A35" s="58">
        <v>26</v>
      </c>
      <c r="B35" s="72"/>
      <c r="C35" s="73"/>
      <c r="D35" s="70"/>
      <c r="E35" s="70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126"/>
      <c r="S35" s="126"/>
      <c r="T35" s="126"/>
      <c r="U35" s="107"/>
      <c r="V35" s="41">
        <f t="shared" si="4"/>
      </c>
      <c r="W35" s="70"/>
      <c r="X35" s="107"/>
      <c r="Y35" s="70"/>
      <c r="Z35" s="107"/>
      <c r="AA35" s="39">
        <f t="shared" si="7"/>
      </c>
      <c r="AB35" s="39">
        <f t="shared" si="8"/>
      </c>
      <c r="AC35" s="41">
        <f t="shared" si="2"/>
      </c>
      <c r="AD35" s="41">
        <f t="shared" si="3"/>
      </c>
      <c r="AE35" s="40">
        <f t="shared" si="5"/>
      </c>
      <c r="AF35" s="42">
        <f t="shared" si="9"/>
      </c>
      <c r="AG35" s="40">
        <f t="shared" si="6"/>
      </c>
      <c r="AZ35" s="1">
        <v>26</v>
      </c>
      <c r="BA35" s="1">
        <f t="shared" si="10"/>
      </c>
      <c r="BB35" s="1">
        <f t="shared" si="11"/>
      </c>
      <c r="BC35" s="1">
        <f t="shared" si="12"/>
      </c>
      <c r="BD35" s="1">
        <f t="shared" si="13"/>
      </c>
    </row>
    <row r="36" spans="1:56" ht="14.25">
      <c r="A36" s="58">
        <v>27</v>
      </c>
      <c r="B36" s="72"/>
      <c r="C36" s="73"/>
      <c r="D36" s="70"/>
      <c r="E36" s="70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126"/>
      <c r="S36" s="126"/>
      <c r="T36" s="126"/>
      <c r="U36" s="107"/>
      <c r="V36" s="41">
        <f t="shared" si="4"/>
      </c>
      <c r="W36" s="70"/>
      <c r="X36" s="107"/>
      <c r="Y36" s="70"/>
      <c r="Z36" s="107"/>
      <c r="AA36" s="39">
        <f t="shared" si="7"/>
      </c>
      <c r="AB36" s="39">
        <f t="shared" si="8"/>
      </c>
      <c r="AC36" s="41">
        <f>V36</f>
      </c>
      <c r="AD36" s="41">
        <f>AA36</f>
      </c>
      <c r="AE36" s="40">
        <f t="shared" si="5"/>
      </c>
      <c r="AF36" s="42">
        <f t="shared" si="9"/>
      </c>
      <c r="AG36" s="40">
        <f t="shared" si="6"/>
      </c>
      <c r="AZ36" s="1">
        <v>27</v>
      </c>
      <c r="BA36" s="1">
        <f t="shared" si="10"/>
      </c>
      <c r="BB36" s="1">
        <f t="shared" si="11"/>
      </c>
      <c r="BC36" s="1">
        <f t="shared" si="12"/>
      </c>
      <c r="BD36" s="1">
        <f t="shared" si="13"/>
      </c>
    </row>
    <row r="37" spans="1:56" ht="14.25">
      <c r="A37" s="58">
        <v>28</v>
      </c>
      <c r="B37" s="72"/>
      <c r="C37" s="73"/>
      <c r="D37" s="70"/>
      <c r="E37" s="70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126"/>
      <c r="S37" s="126"/>
      <c r="T37" s="126"/>
      <c r="U37" s="107"/>
      <c r="V37" s="41">
        <f t="shared" si="4"/>
      </c>
      <c r="W37" s="70"/>
      <c r="X37" s="107"/>
      <c r="Y37" s="70"/>
      <c r="Z37" s="107"/>
      <c r="AA37" s="39">
        <f t="shared" si="7"/>
      </c>
      <c r="AB37" s="39">
        <f t="shared" si="8"/>
      </c>
      <c r="AC37" s="41">
        <f aca="true" t="shared" si="15" ref="AC37:AC43">V37</f>
      </c>
      <c r="AD37" s="41">
        <f aca="true" t="shared" si="16" ref="AD37:AD43">AA37</f>
      </c>
      <c r="AE37" s="40">
        <f t="shared" si="5"/>
      </c>
      <c r="AF37" s="42">
        <f t="shared" si="9"/>
      </c>
      <c r="AG37" s="40">
        <f t="shared" si="6"/>
      </c>
      <c r="AZ37" s="1">
        <v>28</v>
      </c>
      <c r="BA37" s="1">
        <f t="shared" si="10"/>
      </c>
      <c r="BB37" s="1">
        <f t="shared" si="11"/>
      </c>
      <c r="BC37" s="1">
        <f t="shared" si="12"/>
      </c>
      <c r="BD37" s="1">
        <f t="shared" si="13"/>
      </c>
    </row>
    <row r="38" spans="1:56" ht="14.25">
      <c r="A38" s="58">
        <v>29</v>
      </c>
      <c r="B38" s="72"/>
      <c r="C38" s="73"/>
      <c r="D38" s="70"/>
      <c r="E38" s="70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126"/>
      <c r="S38" s="126"/>
      <c r="T38" s="126"/>
      <c r="U38" s="107"/>
      <c r="V38" s="41">
        <f t="shared" si="4"/>
      </c>
      <c r="W38" s="70"/>
      <c r="X38" s="107"/>
      <c r="Y38" s="70"/>
      <c r="Z38" s="107"/>
      <c r="AA38" s="39">
        <f t="shared" si="7"/>
      </c>
      <c r="AB38" s="39">
        <f t="shared" si="8"/>
      </c>
      <c r="AC38" s="41">
        <f t="shared" si="15"/>
      </c>
      <c r="AD38" s="41">
        <f t="shared" si="16"/>
      </c>
      <c r="AE38" s="40">
        <f t="shared" si="5"/>
      </c>
      <c r="AF38" s="42">
        <f t="shared" si="9"/>
      </c>
      <c r="AG38" s="40">
        <f t="shared" si="6"/>
      </c>
      <c r="AZ38" s="1">
        <v>29</v>
      </c>
      <c r="BA38" s="1">
        <f t="shared" si="10"/>
      </c>
      <c r="BB38" s="1">
        <f t="shared" si="11"/>
      </c>
      <c r="BC38" s="1">
        <f t="shared" si="12"/>
      </c>
      <c r="BD38" s="1">
        <f t="shared" si="13"/>
      </c>
    </row>
    <row r="39" spans="1:56" ht="14.25">
      <c r="A39" s="58">
        <v>30</v>
      </c>
      <c r="B39" s="72"/>
      <c r="C39" s="73"/>
      <c r="D39" s="70"/>
      <c r="E39" s="70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126"/>
      <c r="S39" s="126"/>
      <c r="T39" s="126"/>
      <c r="U39" s="107"/>
      <c r="V39" s="41">
        <f t="shared" si="4"/>
      </c>
      <c r="W39" s="70"/>
      <c r="X39" s="107"/>
      <c r="Y39" s="70"/>
      <c r="Z39" s="107"/>
      <c r="AA39" s="39">
        <f t="shared" si="7"/>
      </c>
      <c r="AB39" s="39">
        <f t="shared" si="8"/>
      </c>
      <c r="AC39" s="41">
        <f t="shared" si="15"/>
      </c>
      <c r="AD39" s="41">
        <f t="shared" si="16"/>
      </c>
      <c r="AE39" s="40">
        <f t="shared" si="5"/>
      </c>
      <c r="AF39" s="42">
        <f t="shared" si="9"/>
      </c>
      <c r="AG39" s="40">
        <f t="shared" si="6"/>
      </c>
      <c r="AZ39" s="1">
        <v>30</v>
      </c>
      <c r="BA39" s="1">
        <f t="shared" si="10"/>
      </c>
      <c r="BB39" s="1">
        <f t="shared" si="11"/>
      </c>
      <c r="BC39" s="1">
        <f t="shared" si="12"/>
      </c>
      <c r="BD39" s="1">
        <f t="shared" si="13"/>
      </c>
    </row>
    <row r="40" spans="1:56" ht="14.25">
      <c r="A40" s="58">
        <v>31</v>
      </c>
      <c r="B40" s="72"/>
      <c r="C40" s="73"/>
      <c r="D40" s="70"/>
      <c r="E40" s="70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126"/>
      <c r="S40" s="126"/>
      <c r="T40" s="126"/>
      <c r="U40" s="107"/>
      <c r="V40" s="41">
        <f t="shared" si="4"/>
      </c>
      <c r="W40" s="70"/>
      <c r="X40" s="107"/>
      <c r="Y40" s="70"/>
      <c r="Z40" s="107"/>
      <c r="AA40" s="39">
        <f t="shared" si="7"/>
      </c>
      <c r="AB40" s="39">
        <f t="shared" si="8"/>
      </c>
      <c r="AC40" s="41">
        <f t="shared" si="15"/>
      </c>
      <c r="AD40" s="41">
        <f t="shared" si="16"/>
      </c>
      <c r="AE40" s="40">
        <f t="shared" si="5"/>
      </c>
      <c r="AF40" s="42">
        <f t="shared" si="9"/>
      </c>
      <c r="AG40" s="40">
        <f t="shared" si="6"/>
      </c>
      <c r="AZ40" s="1">
        <v>31</v>
      </c>
      <c r="BA40" s="1">
        <f t="shared" si="10"/>
      </c>
      <c r="BB40" s="1">
        <f t="shared" si="11"/>
      </c>
      <c r="BC40" s="1">
        <f t="shared" si="12"/>
      </c>
      <c r="BD40" s="1">
        <f t="shared" si="13"/>
      </c>
    </row>
    <row r="41" spans="1:56" ht="14.25">
      <c r="A41" s="58">
        <v>32</v>
      </c>
      <c r="B41" s="72"/>
      <c r="C41" s="73"/>
      <c r="D41" s="70"/>
      <c r="E41" s="70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126"/>
      <c r="S41" s="126"/>
      <c r="T41" s="126"/>
      <c r="U41" s="107"/>
      <c r="V41" s="41">
        <f t="shared" si="4"/>
      </c>
      <c r="W41" s="70"/>
      <c r="X41" s="107"/>
      <c r="Y41" s="70"/>
      <c r="Z41" s="107"/>
      <c r="AA41" s="39">
        <f t="shared" si="7"/>
      </c>
      <c r="AB41" s="39">
        <f t="shared" si="8"/>
      </c>
      <c r="AC41" s="41">
        <f t="shared" si="15"/>
      </c>
      <c r="AD41" s="41">
        <f t="shared" si="16"/>
      </c>
      <c r="AE41" s="40">
        <f t="shared" si="5"/>
      </c>
      <c r="AF41" s="42">
        <f t="shared" si="9"/>
      </c>
      <c r="AG41" s="40">
        <f t="shared" si="6"/>
      </c>
      <c r="AZ41" s="1">
        <v>32</v>
      </c>
      <c r="BA41" s="1">
        <f t="shared" si="10"/>
      </c>
      <c r="BB41" s="1">
        <f t="shared" si="11"/>
      </c>
      <c r="BC41" s="1">
        <f t="shared" si="12"/>
      </c>
      <c r="BD41" s="1">
        <f t="shared" si="13"/>
      </c>
    </row>
    <row r="42" spans="1:56" ht="14.25">
      <c r="A42" s="58">
        <v>33</v>
      </c>
      <c r="B42" s="72"/>
      <c r="C42" s="73"/>
      <c r="D42" s="70"/>
      <c r="E42" s="70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126"/>
      <c r="S42" s="126"/>
      <c r="T42" s="126"/>
      <c r="U42" s="107"/>
      <c r="V42" s="41">
        <f t="shared" si="4"/>
      </c>
      <c r="W42" s="70"/>
      <c r="X42" s="107"/>
      <c r="Y42" s="70"/>
      <c r="Z42" s="107"/>
      <c r="AA42" s="39">
        <f t="shared" si="7"/>
      </c>
      <c r="AB42" s="39">
        <f t="shared" si="8"/>
      </c>
      <c r="AC42" s="41">
        <f t="shared" si="15"/>
      </c>
      <c r="AD42" s="41">
        <f t="shared" si="16"/>
      </c>
      <c r="AE42" s="40">
        <f t="shared" si="5"/>
      </c>
      <c r="AF42" s="42">
        <f t="shared" si="9"/>
      </c>
      <c r="AG42" s="40">
        <f t="shared" si="6"/>
      </c>
      <c r="AZ42" s="1">
        <v>33</v>
      </c>
      <c r="BA42" s="1">
        <f t="shared" si="10"/>
      </c>
      <c r="BB42" s="1">
        <f t="shared" si="11"/>
      </c>
      <c r="BC42" s="1">
        <f t="shared" si="12"/>
      </c>
      <c r="BD42" s="1">
        <f t="shared" si="13"/>
      </c>
    </row>
    <row r="43" spans="1:56" ht="14.25">
      <c r="A43" s="58">
        <v>34</v>
      </c>
      <c r="B43" s="72"/>
      <c r="C43" s="73"/>
      <c r="D43" s="70"/>
      <c r="E43" s="70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126"/>
      <c r="S43" s="126"/>
      <c r="T43" s="126"/>
      <c r="U43" s="107"/>
      <c r="V43" s="41">
        <f t="shared" si="4"/>
      </c>
      <c r="W43" s="70"/>
      <c r="X43" s="107"/>
      <c r="Y43" s="70"/>
      <c r="Z43" s="107"/>
      <c r="AA43" s="39">
        <f t="shared" si="7"/>
      </c>
      <c r="AB43" s="39">
        <f t="shared" si="8"/>
      </c>
      <c r="AC43" s="41">
        <f t="shared" si="15"/>
      </c>
      <c r="AD43" s="41">
        <f t="shared" si="16"/>
      </c>
      <c r="AE43" s="40">
        <f t="shared" si="5"/>
      </c>
      <c r="AF43" s="42">
        <f t="shared" si="9"/>
      </c>
      <c r="AG43" s="40">
        <f t="shared" si="6"/>
      </c>
      <c r="AZ43" s="1">
        <v>34</v>
      </c>
      <c r="BA43" s="1">
        <f t="shared" si="10"/>
      </c>
      <c r="BB43" s="1">
        <f t="shared" si="11"/>
      </c>
      <c r="BC43" s="1">
        <f t="shared" si="12"/>
      </c>
      <c r="BD43" s="1">
        <f t="shared" si="13"/>
      </c>
    </row>
    <row r="44" spans="1:56" ht="15" thickBot="1">
      <c r="A44" s="59">
        <v>35</v>
      </c>
      <c r="B44" s="74"/>
      <c r="C44" s="75"/>
      <c r="D44" s="70"/>
      <c r="E44" s="76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127"/>
      <c r="S44" s="127"/>
      <c r="T44" s="127"/>
      <c r="U44" s="108"/>
      <c r="V44" s="41">
        <f t="shared" si="4"/>
      </c>
      <c r="W44" s="76"/>
      <c r="X44" s="108"/>
      <c r="Y44" s="76"/>
      <c r="Z44" s="108"/>
      <c r="AA44" s="39">
        <f t="shared" si="7"/>
      </c>
      <c r="AB44" s="39">
        <f t="shared" si="8"/>
      </c>
      <c r="AC44" s="45">
        <f t="shared" si="2"/>
      </c>
      <c r="AD44" s="45">
        <f t="shared" si="3"/>
      </c>
      <c r="AE44" s="40">
        <f t="shared" si="5"/>
      </c>
      <c r="AF44" s="46">
        <f t="shared" si="9"/>
      </c>
      <c r="AG44" s="40">
        <f t="shared" si="6"/>
      </c>
      <c r="AZ44" s="1">
        <v>35</v>
      </c>
      <c r="BA44" s="1">
        <f t="shared" si="10"/>
      </c>
      <c r="BB44" s="1">
        <f t="shared" si="11"/>
      </c>
      <c r="BC44" s="1">
        <f t="shared" si="12"/>
      </c>
      <c r="BD44" s="1">
        <f t="shared" si="13"/>
      </c>
    </row>
    <row r="45" spans="1:56" ht="13.5" thickBot="1">
      <c r="A45" s="131" t="s">
        <v>15</v>
      </c>
      <c r="B45" s="132"/>
      <c r="C45" s="133"/>
      <c r="D45" s="82"/>
      <c r="E45" s="80">
        <f>IF(COUNT(E10:E44)=0,"",SUM(E10:E44))</f>
      </c>
      <c r="F45" s="81">
        <f aca="true" t="shared" si="17" ref="F45:U45">IF(COUNT(F10:F44)=0,"",SUM(F10:F44))</f>
      </c>
      <c r="G45" s="81">
        <f t="shared" si="17"/>
      </c>
      <c r="H45" s="81">
        <f t="shared" si="17"/>
      </c>
      <c r="I45" s="81">
        <f t="shared" si="17"/>
      </c>
      <c r="J45" s="81">
        <f t="shared" si="17"/>
      </c>
      <c r="K45" s="81">
        <f t="shared" si="17"/>
      </c>
      <c r="L45" s="81">
        <f t="shared" si="17"/>
      </c>
      <c r="M45" s="81">
        <f t="shared" si="17"/>
      </c>
      <c r="N45" s="81">
        <f t="shared" si="17"/>
      </c>
      <c r="O45" s="81">
        <f t="shared" si="17"/>
      </c>
      <c r="P45" s="81">
        <f t="shared" si="17"/>
      </c>
      <c r="Q45" s="81">
        <f t="shared" si="17"/>
      </c>
      <c r="R45" s="81">
        <f t="shared" si="17"/>
      </c>
      <c r="S45" s="81">
        <f t="shared" si="17"/>
      </c>
      <c r="T45" s="81">
        <f t="shared" si="17"/>
      </c>
      <c r="U45" s="81">
        <f t="shared" si="17"/>
      </c>
      <c r="V45" s="82"/>
      <c r="W45" s="80"/>
      <c r="X45" s="96">
        <f>IF(COUNT(X10:X44)=0,"",SUM(X10:X44))</f>
      </c>
      <c r="Y45" s="80"/>
      <c r="Z45" s="96">
        <f>IF(COUNT(Z10:Z44)=0,"",SUM(Z10:Z44))</f>
      </c>
      <c r="AA45" s="47"/>
      <c r="AB45" s="47"/>
      <c r="AC45" s="47"/>
      <c r="AD45" s="47"/>
      <c r="AE45" s="47"/>
      <c r="AF45" s="47"/>
      <c r="AG45" s="47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Y45" s="1" t="s">
        <v>23</v>
      </c>
      <c r="AZ45" s="1">
        <v>1</v>
      </c>
      <c r="BA45" s="1">
        <f>IF(BA$9=Y10,Z10,"")</f>
      </c>
      <c r="BB45" s="1">
        <f>IF(BB$9=Y10,Z10,"")</f>
      </c>
      <c r="BC45" s="1">
        <f>IF(BC$9=Y10,Z10,"")</f>
      </c>
      <c r="BD45" s="1">
        <f>IF(BD$9=Y10,Z10,"")</f>
      </c>
    </row>
    <row r="46" spans="1:56" ht="13.5" thickBot="1">
      <c r="A46" s="128" t="s">
        <v>16</v>
      </c>
      <c r="B46" s="129"/>
      <c r="C46" s="130"/>
      <c r="D46" s="78">
        <f aca="true" t="shared" si="18" ref="D46:L46">IF(ISERROR(AVERAGE(D10:D44)),"",AVERAGE(D10:D44))</f>
      </c>
      <c r="E46" s="48">
        <f t="shared" si="18"/>
      </c>
      <c r="F46" s="49">
        <f t="shared" si="18"/>
      </c>
      <c r="G46" s="49">
        <f t="shared" si="18"/>
      </c>
      <c r="H46" s="49">
        <f>IF(ISERROR(AVERAGE(H10:H44)),"",AVERAGE(H10:H44))</f>
      </c>
      <c r="I46" s="49">
        <f>IF(ISERROR(AVERAGE(I10:I44)),"",AVERAGE(I10:I44))</f>
      </c>
      <c r="J46" s="49">
        <f t="shared" si="18"/>
      </c>
      <c r="K46" s="49">
        <f t="shared" si="18"/>
      </c>
      <c r="L46" s="49">
        <f t="shared" si="18"/>
      </c>
      <c r="M46" s="49">
        <f aca="true" t="shared" si="19" ref="M46:Z46">IF(ISERROR(AVERAGE(M10:M44)),"",AVERAGE(M10:M44))</f>
      </c>
      <c r="N46" s="49">
        <f t="shared" si="19"/>
      </c>
      <c r="O46" s="49">
        <f t="shared" si="19"/>
      </c>
      <c r="P46" s="49">
        <f t="shared" si="19"/>
      </c>
      <c r="Q46" s="49">
        <f t="shared" si="19"/>
      </c>
      <c r="R46" s="49">
        <f t="shared" si="19"/>
      </c>
      <c r="S46" s="49">
        <f t="shared" si="19"/>
      </c>
      <c r="T46" s="49">
        <f t="shared" si="19"/>
      </c>
      <c r="U46" s="49">
        <f t="shared" si="19"/>
      </c>
      <c r="V46" s="78">
        <f t="shared" si="19"/>
      </c>
      <c r="W46" s="79"/>
      <c r="X46" s="97">
        <f t="shared" si="19"/>
      </c>
      <c r="Y46" s="79"/>
      <c r="Z46" s="97">
        <f t="shared" si="19"/>
      </c>
      <c r="AA46" s="50">
        <f>IF(ISERROR(AVERAGE(AA10:AA44)),"",AVERAGE(AA10:AA44))</f>
      </c>
      <c r="AB46" s="50">
        <f>D46</f>
      </c>
      <c r="AC46" s="51">
        <f>V46</f>
      </c>
      <c r="AD46" s="50">
        <f>AA46</f>
      </c>
      <c r="AE46" s="50">
        <f>IF(ISERROR(AVERAGE(AE10:AE44)),"",AVERAGE(AE10:AE44))</f>
      </c>
      <c r="AF46" s="50"/>
      <c r="AG46" s="50">
        <f>IF(ISERROR(AVERAGE(AG10:AG44)),"",AVERAGE(AG10:AG44))</f>
      </c>
      <c r="AZ46" s="1">
        <v>2</v>
      </c>
      <c r="BA46" s="1">
        <f aca="true" t="shared" si="20" ref="BA46:BA79">IF(BA$9=Y11,Z11,"")</f>
      </c>
      <c r="BB46" s="1">
        <f aca="true" t="shared" si="21" ref="BB46:BB79">IF(BB$9=Y11,Z11,"")</f>
      </c>
      <c r="BC46" s="1">
        <f aca="true" t="shared" si="22" ref="BC46:BC79">IF(BC$9=Y11,Z11,"")</f>
      </c>
      <c r="BD46" s="1">
        <f aca="true" t="shared" si="23" ref="BD46:BD79">IF(BD$9=Y11,Z11,"")</f>
      </c>
    </row>
    <row r="47" spans="4:56" ht="12.75">
      <c r="D47" s="1"/>
      <c r="E47" s="1"/>
      <c r="AZ47" s="1">
        <v>3</v>
      </c>
      <c r="BA47" s="1">
        <f t="shared" si="20"/>
      </c>
      <c r="BB47" s="1">
        <f t="shared" si="21"/>
      </c>
      <c r="BC47" s="1">
        <f t="shared" si="22"/>
      </c>
      <c r="BD47" s="1">
        <f t="shared" si="23"/>
      </c>
    </row>
    <row r="48" spans="34:56" ht="12.75">
      <c r="AH48" s="52"/>
      <c r="AZ48" s="1">
        <v>4</v>
      </c>
      <c r="BA48" s="1">
        <f t="shared" si="20"/>
      </c>
      <c r="BB48" s="1">
        <f t="shared" si="21"/>
      </c>
      <c r="BC48" s="1">
        <f t="shared" si="22"/>
      </c>
      <c r="BD48" s="1">
        <f t="shared" si="23"/>
      </c>
    </row>
    <row r="49" spans="52:56" ht="12.75">
      <c r="AZ49" s="1">
        <v>5</v>
      </c>
      <c r="BA49" s="1">
        <f t="shared" si="20"/>
      </c>
      <c r="BB49" s="1">
        <f t="shared" si="21"/>
      </c>
      <c r="BC49" s="1">
        <f t="shared" si="22"/>
      </c>
      <c r="BD49" s="1">
        <f t="shared" si="23"/>
      </c>
    </row>
    <row r="50" spans="1:56" s="5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Y50" s="84"/>
      <c r="AZ50" s="1">
        <v>6</v>
      </c>
      <c r="BA50" s="1">
        <f t="shared" si="20"/>
      </c>
      <c r="BB50" s="1">
        <f t="shared" si="21"/>
      </c>
      <c r="BC50" s="1">
        <f t="shared" si="22"/>
      </c>
      <c r="BD50" s="1">
        <f t="shared" si="23"/>
      </c>
    </row>
    <row r="51" spans="52:56" ht="12.75">
      <c r="AZ51" s="1">
        <v>7</v>
      </c>
      <c r="BA51" s="1">
        <f t="shared" si="20"/>
      </c>
      <c r="BB51" s="1">
        <f t="shared" si="21"/>
      </c>
      <c r="BC51" s="1">
        <f t="shared" si="22"/>
      </c>
      <c r="BD51" s="1">
        <f t="shared" si="23"/>
      </c>
    </row>
    <row r="52" spans="52:56" ht="12.75">
      <c r="AZ52" s="1">
        <v>8</v>
      </c>
      <c r="BA52" s="1">
        <f t="shared" si="20"/>
      </c>
      <c r="BB52" s="1">
        <f t="shared" si="21"/>
      </c>
      <c r="BC52" s="1">
        <f t="shared" si="22"/>
      </c>
      <c r="BD52" s="1">
        <f t="shared" si="23"/>
      </c>
    </row>
    <row r="53" spans="52:56" ht="12.75">
      <c r="AZ53" s="1">
        <v>9</v>
      </c>
      <c r="BA53" s="1">
        <f t="shared" si="20"/>
      </c>
      <c r="BB53" s="1">
        <f t="shared" si="21"/>
      </c>
      <c r="BC53" s="1">
        <f t="shared" si="22"/>
      </c>
      <c r="BD53" s="1">
        <f t="shared" si="23"/>
      </c>
    </row>
    <row r="54" spans="52:56" ht="12.75">
      <c r="AZ54" s="1">
        <v>10</v>
      </c>
      <c r="BA54" s="1">
        <f t="shared" si="20"/>
      </c>
      <c r="BB54" s="1">
        <f t="shared" si="21"/>
      </c>
      <c r="BC54" s="1">
        <f t="shared" si="22"/>
      </c>
      <c r="BD54" s="1">
        <f t="shared" si="23"/>
      </c>
    </row>
    <row r="55" spans="52:56" ht="12.75">
      <c r="AZ55" s="1">
        <v>11</v>
      </c>
      <c r="BA55" s="1">
        <f t="shared" si="20"/>
      </c>
      <c r="BB55" s="1">
        <f t="shared" si="21"/>
      </c>
      <c r="BC55" s="1">
        <f t="shared" si="22"/>
      </c>
      <c r="BD55" s="1">
        <f t="shared" si="23"/>
      </c>
    </row>
    <row r="56" spans="52:56" ht="12.75">
      <c r="AZ56" s="1">
        <v>12</v>
      </c>
      <c r="BA56" s="1">
        <f t="shared" si="20"/>
      </c>
      <c r="BB56" s="1">
        <f t="shared" si="21"/>
      </c>
      <c r="BC56" s="1">
        <f t="shared" si="22"/>
      </c>
      <c r="BD56" s="1">
        <f t="shared" si="23"/>
      </c>
    </row>
    <row r="57" spans="52:56" ht="12.75">
      <c r="AZ57" s="1">
        <v>13</v>
      </c>
      <c r="BA57" s="1">
        <f t="shared" si="20"/>
      </c>
      <c r="BB57" s="1">
        <f t="shared" si="21"/>
      </c>
      <c r="BC57" s="1">
        <f t="shared" si="22"/>
      </c>
      <c r="BD57" s="1">
        <f t="shared" si="23"/>
      </c>
    </row>
    <row r="58" spans="52:56" ht="12.75">
      <c r="AZ58" s="1">
        <v>14</v>
      </c>
      <c r="BA58" s="1">
        <f t="shared" si="20"/>
      </c>
      <c r="BB58" s="1">
        <f t="shared" si="21"/>
      </c>
      <c r="BC58" s="1">
        <f t="shared" si="22"/>
      </c>
      <c r="BD58" s="1">
        <f t="shared" si="23"/>
      </c>
    </row>
    <row r="59" spans="52:56" ht="12.75">
      <c r="AZ59" s="1">
        <v>15</v>
      </c>
      <c r="BA59" s="1">
        <f t="shared" si="20"/>
      </c>
      <c r="BB59" s="1">
        <f t="shared" si="21"/>
      </c>
      <c r="BC59" s="1">
        <f t="shared" si="22"/>
      </c>
      <c r="BD59" s="1">
        <f t="shared" si="23"/>
      </c>
    </row>
    <row r="60" spans="52:56" ht="12.75">
      <c r="AZ60" s="1">
        <v>16</v>
      </c>
      <c r="BA60" s="1">
        <f t="shared" si="20"/>
      </c>
      <c r="BB60" s="1">
        <f t="shared" si="21"/>
      </c>
      <c r="BC60" s="1">
        <f t="shared" si="22"/>
      </c>
      <c r="BD60" s="1">
        <f t="shared" si="23"/>
      </c>
    </row>
    <row r="61" spans="52:56" ht="12.75">
      <c r="AZ61" s="1">
        <v>17</v>
      </c>
      <c r="BA61" s="1">
        <f t="shared" si="20"/>
      </c>
      <c r="BB61" s="1">
        <f t="shared" si="21"/>
      </c>
      <c r="BC61" s="1">
        <f t="shared" si="22"/>
      </c>
      <c r="BD61" s="1">
        <f t="shared" si="23"/>
      </c>
    </row>
    <row r="62" spans="52:56" ht="12.75">
      <c r="AZ62" s="1">
        <v>18</v>
      </c>
      <c r="BA62" s="1">
        <f t="shared" si="20"/>
      </c>
      <c r="BB62" s="1">
        <f t="shared" si="21"/>
      </c>
      <c r="BC62" s="1">
        <f t="shared" si="22"/>
      </c>
      <c r="BD62" s="1">
        <f t="shared" si="23"/>
      </c>
    </row>
    <row r="63" spans="52:56" ht="12.75">
      <c r="AZ63" s="1">
        <v>19</v>
      </c>
      <c r="BA63" s="1">
        <f t="shared" si="20"/>
      </c>
      <c r="BB63" s="1">
        <f t="shared" si="21"/>
      </c>
      <c r="BC63" s="1">
        <f t="shared" si="22"/>
      </c>
      <c r="BD63" s="1">
        <f t="shared" si="23"/>
      </c>
    </row>
    <row r="64" spans="52:56" ht="12.75">
      <c r="AZ64" s="1">
        <v>20</v>
      </c>
      <c r="BA64" s="1">
        <f t="shared" si="20"/>
      </c>
      <c r="BB64" s="1">
        <f t="shared" si="21"/>
      </c>
      <c r="BC64" s="1">
        <f t="shared" si="22"/>
      </c>
      <c r="BD64" s="1">
        <f t="shared" si="23"/>
      </c>
    </row>
    <row r="65" spans="52:56" ht="12.75">
      <c r="AZ65" s="1">
        <v>21</v>
      </c>
      <c r="BA65" s="1">
        <f t="shared" si="20"/>
      </c>
      <c r="BB65" s="1">
        <f t="shared" si="21"/>
      </c>
      <c r="BC65" s="1">
        <f t="shared" si="22"/>
      </c>
      <c r="BD65" s="1">
        <f t="shared" si="23"/>
      </c>
    </row>
    <row r="66" spans="52:56" ht="12.75">
      <c r="AZ66" s="1">
        <v>22</v>
      </c>
      <c r="BA66" s="1">
        <f t="shared" si="20"/>
      </c>
      <c r="BB66" s="1">
        <f t="shared" si="21"/>
      </c>
      <c r="BC66" s="1">
        <f t="shared" si="22"/>
      </c>
      <c r="BD66" s="1">
        <f t="shared" si="23"/>
      </c>
    </row>
    <row r="67" spans="52:56" ht="12.75">
      <c r="AZ67" s="1">
        <v>23</v>
      </c>
      <c r="BA67" s="1">
        <f t="shared" si="20"/>
      </c>
      <c r="BB67" s="1">
        <f t="shared" si="21"/>
      </c>
      <c r="BC67" s="1">
        <f t="shared" si="22"/>
      </c>
      <c r="BD67" s="1">
        <f t="shared" si="23"/>
      </c>
    </row>
    <row r="68" spans="52:56" ht="12.75">
      <c r="AZ68" s="1">
        <v>24</v>
      </c>
      <c r="BA68" s="1">
        <f t="shared" si="20"/>
      </c>
      <c r="BB68" s="1">
        <f t="shared" si="21"/>
      </c>
      <c r="BC68" s="1">
        <f t="shared" si="22"/>
      </c>
      <c r="BD68" s="1">
        <f t="shared" si="23"/>
      </c>
    </row>
    <row r="69" spans="52:56" ht="12.75">
      <c r="AZ69" s="1">
        <v>25</v>
      </c>
      <c r="BA69" s="1">
        <f t="shared" si="20"/>
      </c>
      <c r="BB69" s="1">
        <f t="shared" si="21"/>
      </c>
      <c r="BC69" s="1">
        <f t="shared" si="22"/>
      </c>
      <c r="BD69" s="1">
        <f t="shared" si="23"/>
      </c>
    </row>
    <row r="70" spans="52:56" ht="12.75">
      <c r="AZ70" s="1">
        <v>26</v>
      </c>
      <c r="BA70" s="1">
        <f t="shared" si="20"/>
      </c>
      <c r="BB70" s="1">
        <f t="shared" si="21"/>
      </c>
      <c r="BC70" s="1">
        <f t="shared" si="22"/>
      </c>
      <c r="BD70" s="1">
        <f t="shared" si="23"/>
      </c>
    </row>
    <row r="71" spans="52:56" ht="12.75">
      <c r="AZ71" s="1">
        <v>27</v>
      </c>
      <c r="BA71" s="1">
        <f t="shared" si="20"/>
      </c>
      <c r="BB71" s="1">
        <f t="shared" si="21"/>
      </c>
      <c r="BC71" s="1">
        <f t="shared" si="22"/>
      </c>
      <c r="BD71" s="1">
        <f t="shared" si="23"/>
      </c>
    </row>
    <row r="72" spans="52:56" ht="12.75">
      <c r="AZ72" s="1">
        <v>28</v>
      </c>
      <c r="BA72" s="1">
        <f t="shared" si="20"/>
      </c>
      <c r="BB72" s="1">
        <f t="shared" si="21"/>
      </c>
      <c r="BC72" s="1">
        <f t="shared" si="22"/>
      </c>
      <c r="BD72" s="1">
        <f t="shared" si="23"/>
      </c>
    </row>
    <row r="73" spans="52:56" ht="12.75">
      <c r="AZ73" s="1">
        <v>29</v>
      </c>
      <c r="BA73" s="1">
        <f t="shared" si="20"/>
      </c>
      <c r="BB73" s="1">
        <f t="shared" si="21"/>
      </c>
      <c r="BC73" s="1">
        <f t="shared" si="22"/>
      </c>
      <c r="BD73" s="1">
        <f t="shared" si="23"/>
      </c>
    </row>
    <row r="74" spans="52:56" ht="12.75">
      <c r="AZ74" s="1">
        <v>30</v>
      </c>
      <c r="BA74" s="1">
        <f t="shared" si="20"/>
      </c>
      <c r="BB74" s="1">
        <f t="shared" si="21"/>
      </c>
      <c r="BC74" s="1">
        <f t="shared" si="22"/>
      </c>
      <c r="BD74" s="1">
        <f t="shared" si="23"/>
      </c>
    </row>
    <row r="75" spans="52:56" ht="12.75">
      <c r="AZ75" s="1">
        <v>31</v>
      </c>
      <c r="BA75" s="1">
        <f t="shared" si="20"/>
      </c>
      <c r="BB75" s="1">
        <f t="shared" si="21"/>
      </c>
      <c r="BC75" s="1">
        <f t="shared" si="22"/>
      </c>
      <c r="BD75" s="1">
        <f t="shared" si="23"/>
      </c>
    </row>
    <row r="76" spans="52:56" ht="12.75">
      <c r="AZ76" s="1">
        <v>32</v>
      </c>
      <c r="BA76" s="1">
        <f t="shared" si="20"/>
      </c>
      <c r="BB76" s="1">
        <f t="shared" si="21"/>
      </c>
      <c r="BC76" s="1">
        <f t="shared" si="22"/>
      </c>
      <c r="BD76" s="1">
        <f t="shared" si="23"/>
      </c>
    </row>
    <row r="77" spans="52:56" ht="12.75">
      <c r="AZ77" s="1">
        <v>33</v>
      </c>
      <c r="BA77" s="1">
        <f t="shared" si="20"/>
      </c>
      <c r="BB77" s="1">
        <f t="shared" si="21"/>
      </c>
      <c r="BC77" s="1">
        <f t="shared" si="22"/>
      </c>
      <c r="BD77" s="1">
        <f t="shared" si="23"/>
      </c>
    </row>
    <row r="78" spans="52:56" ht="12.75">
      <c r="AZ78" s="1">
        <v>34</v>
      </c>
      <c r="BA78" s="1">
        <f t="shared" si="20"/>
      </c>
      <c r="BB78" s="1">
        <f t="shared" si="21"/>
      </c>
      <c r="BC78" s="1">
        <f t="shared" si="22"/>
      </c>
      <c r="BD78" s="1">
        <f t="shared" si="23"/>
      </c>
    </row>
    <row r="79" spans="52:56" ht="12.75">
      <c r="AZ79" s="85">
        <v>35</v>
      </c>
      <c r="BA79" s="85">
        <f t="shared" si="20"/>
      </c>
      <c r="BB79" s="85">
        <f t="shared" si="21"/>
      </c>
      <c r="BC79" s="85">
        <f t="shared" si="22"/>
      </c>
      <c r="BD79" s="85">
        <f t="shared" si="23"/>
      </c>
    </row>
    <row r="80" spans="52:56" ht="12.75">
      <c r="AZ80" s="1" t="s">
        <v>2</v>
      </c>
      <c r="BA80" s="1">
        <f>COUNT(BA10:BA79)</f>
        <v>0</v>
      </c>
      <c r="BB80" s="1">
        <f>COUNT(BB10:BB79)</f>
        <v>0</v>
      </c>
      <c r="BC80" s="1">
        <f>COUNT(BC10:BC79)</f>
        <v>0</v>
      </c>
      <c r="BD80" s="1">
        <f>COUNT(BD10:BD79)</f>
        <v>0</v>
      </c>
    </row>
    <row r="81" spans="52:56" ht="12.75">
      <c r="AZ81" s="1" t="s">
        <v>29</v>
      </c>
      <c r="BA81" s="1">
        <f>IF(BA80=0,"",AVERAGE(BA10:BA79))</f>
      </c>
      <c r="BB81" s="1">
        <f>IF(BB80=0,"",AVERAGE(BB10:BB79))</f>
      </c>
      <c r="BC81" s="1">
        <f>IF(BC80=0,"",AVERAGE(BC10:BC79))</f>
      </c>
      <c r="BD81" s="1">
        <f>IF(BD80=0,"",AVERAGE(BD10:BD79))</f>
      </c>
    </row>
  </sheetData>
  <sheetProtection sheet="1" selectLockedCells="1"/>
  <mergeCells count="17">
    <mergeCell ref="AQ3:AR4"/>
    <mergeCell ref="AQ2:AR2"/>
    <mergeCell ref="AI2:AM2"/>
    <mergeCell ref="W1:W6"/>
    <mergeCell ref="Y1:Y6"/>
    <mergeCell ref="A9:C9"/>
    <mergeCell ref="Y8:Z8"/>
    <mergeCell ref="A46:C46"/>
    <mergeCell ref="A45:C45"/>
    <mergeCell ref="E7:U7"/>
    <mergeCell ref="A8:C8"/>
    <mergeCell ref="B5:C5"/>
    <mergeCell ref="AI11:AO11"/>
    <mergeCell ref="AI12:AO12"/>
    <mergeCell ref="AI13:AO13"/>
    <mergeCell ref="W7:Z7"/>
    <mergeCell ref="W8:X8"/>
  </mergeCells>
  <conditionalFormatting sqref="D17:U44 E10:U16 X10:X44 Z10:Z44">
    <cfRule type="cellIs" priority="1" dxfId="0" operator="greaterThan" stopIfTrue="1">
      <formula>D$9</formula>
    </cfRule>
  </conditionalFormatting>
  <dataValidations count="1">
    <dataValidation type="whole" allowBlank="1" showInputMessage="1" showErrorMessage="1" prompt="Aufgabennummer!" error="Nur Ziffern 1, 2, 3 und 4 möglich!" sqref="W10:W44 Y10:Y44">
      <formula1>1</formula1>
      <formula2>4</formula2>
    </dataValidation>
  </dataValidations>
  <printOptions/>
  <pageMargins left="0.7874015748031497" right="0.7874015748031497" top="0.4330708661417323" bottom="0.5511811023622047" header="0.35433070866141736" footer="0.31496062992125984"/>
  <pageSetup horizontalDpi="300" verticalDpi="300" orientation="landscape" pageOrder="overThenDown" paperSize="9" scale="63" r:id="rId2"/>
  <headerFooter alignWithMargins="0">
    <oddFooter xml:space="preserve">&amp;L&amp;8pri&amp;C&amp;8&amp;F/&amp;A&amp;R&amp;8&amp;P von &amp;N, &amp;D/&amp;T </oddFooter>
  </headerFooter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Prill</dc:creator>
  <cp:keywords/>
  <dc:description/>
  <cp:lastModifiedBy>sonne_78</cp:lastModifiedBy>
  <cp:lastPrinted>2013-03-12T16:40:15Z</cp:lastPrinted>
  <dcterms:created xsi:type="dcterms:W3CDTF">2008-05-27T20:42:40Z</dcterms:created>
  <dcterms:modified xsi:type="dcterms:W3CDTF">2013-03-13T15:01:19Z</dcterms:modified>
  <cp:category/>
  <cp:version/>
  <cp:contentType/>
  <cp:contentStatus/>
</cp:coreProperties>
</file>