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8\03_Bewertungen\Eingabehilfen2018\2018HS9\MA\Haupttermin\"/>
    </mc:Choice>
  </mc:AlternateContent>
  <bookViews>
    <workbookView xWindow="360" yWindow="120" windowWidth="15195" windowHeight="12525" tabRatio="693"/>
  </bookViews>
  <sheets>
    <sheet name="2018 Ma_HT_HS 9 G-Kurs" sheetId="7" r:id="rId1"/>
    <sheet name="2018 Ma_HT_HS 9 E-Kurs" sheetId="8" r:id="rId2"/>
  </sheets>
  <definedNames>
    <definedName name="_xlnm.Print_Area" localSheetId="1">'2018 Ma_HT_HS 9 E-Kurs'!$A$1:$AE$51</definedName>
    <definedName name="_xlnm.Print_Area" localSheetId="0">'2018 Ma_HT_HS 9 G-Kurs'!$A$1:$AG$51</definedName>
  </definedNames>
  <calcPr calcId="152511"/>
</workbook>
</file>

<file path=xl/calcChain.xml><?xml version="1.0" encoding="utf-8"?>
<calcChain xmlns="http://schemas.openxmlformats.org/spreadsheetml/2006/main">
  <c r="AC39" i="8" l="1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E6" i="7"/>
  <c r="V6" i="8" l="1"/>
  <c r="AD46" i="8" l="1"/>
  <c r="Y45" i="8"/>
  <c r="W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B44" i="8"/>
  <c r="AA44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A39" i="8"/>
  <c r="V39" i="8"/>
  <c r="AA38" i="8"/>
  <c r="V38" i="8"/>
  <c r="AF37" i="8"/>
  <c r="AF38" i="8" s="1"/>
  <c r="AF39" i="8" s="1"/>
  <c r="AF40" i="8" s="1"/>
  <c r="AF41" i="8" s="1"/>
  <c r="AF42" i="8" s="1"/>
  <c r="AF43" i="8" s="1"/>
  <c r="AF44" i="8" s="1"/>
  <c r="AF45" i="8" s="1"/>
  <c r="AF46" i="8" s="1"/>
  <c r="AF47" i="8" s="1"/>
  <c r="AF48" i="8" s="1"/>
  <c r="AF49" i="8" s="1"/>
  <c r="AF50" i="8" s="1"/>
  <c r="AF51" i="8" s="1"/>
  <c r="AF52" i="8" s="1"/>
  <c r="AF53" i="8" s="1"/>
  <c r="AF54" i="8" s="1"/>
  <c r="AF55" i="8" s="1"/>
  <c r="AF56" i="8" s="1"/>
  <c r="AF57" i="8" s="1"/>
  <c r="AF58" i="8" s="1"/>
  <c r="AF59" i="8" s="1"/>
  <c r="AF60" i="8" s="1"/>
  <c r="AF61" i="8" s="1"/>
  <c r="AA37" i="8"/>
  <c r="V37" i="8"/>
  <c r="AF36" i="8"/>
  <c r="AA36" i="8"/>
  <c r="V36" i="8"/>
  <c r="AA35" i="8"/>
  <c r="V35" i="8"/>
  <c r="AA34" i="8"/>
  <c r="V34" i="8"/>
  <c r="AA33" i="8"/>
  <c r="V33" i="8"/>
  <c r="AA32" i="8"/>
  <c r="V32" i="8"/>
  <c r="AA31" i="8"/>
  <c r="V31" i="8"/>
  <c r="AA30" i="8"/>
  <c r="V30" i="8"/>
  <c r="AA29" i="8"/>
  <c r="V29" i="8"/>
  <c r="AA28" i="8"/>
  <c r="V28" i="8"/>
  <c r="AA27" i="8"/>
  <c r="V27" i="8"/>
  <c r="AA26" i="8"/>
  <c r="V26" i="8"/>
  <c r="AA25" i="8"/>
  <c r="V25" i="8"/>
  <c r="AA24" i="8"/>
  <c r="V24" i="8"/>
  <c r="AA23" i="8"/>
  <c r="V23" i="8"/>
  <c r="AA22" i="8"/>
  <c r="V22" i="8"/>
  <c r="AA21" i="8"/>
  <c r="V21" i="8"/>
  <c r="AA20" i="8"/>
  <c r="V20" i="8"/>
  <c r="AA19" i="8"/>
  <c r="V19" i="8"/>
  <c r="AA18" i="8"/>
  <c r="V18" i="8"/>
  <c r="AA17" i="8"/>
  <c r="V17" i="8"/>
  <c r="AA16" i="8"/>
  <c r="V16" i="8"/>
  <c r="AA15" i="8"/>
  <c r="V15" i="8"/>
  <c r="AA14" i="8"/>
  <c r="V14" i="8"/>
  <c r="AA13" i="8"/>
  <c r="V13" i="8"/>
  <c r="AA12" i="8"/>
  <c r="V12" i="8"/>
  <c r="AA11" i="8"/>
  <c r="V11" i="8"/>
  <c r="AA10" i="8"/>
  <c r="V10" i="8"/>
  <c r="AA9" i="8"/>
  <c r="V9" i="8"/>
  <c r="AL8" i="8"/>
  <c r="AK8" i="8"/>
  <c r="AI8" i="8"/>
  <c r="AH8" i="8"/>
  <c r="AA8" i="8"/>
  <c r="V8" i="8"/>
  <c r="AL7" i="8"/>
  <c r="AK7" i="8"/>
  <c r="AI7" i="8"/>
  <c r="AH7" i="8"/>
  <c r="AA7" i="8"/>
  <c r="V7" i="8"/>
  <c r="AL6" i="8"/>
  <c r="AK6" i="8"/>
  <c r="AI6" i="8"/>
  <c r="AH6" i="8"/>
  <c r="AA6" i="8"/>
  <c r="AL5" i="8"/>
  <c r="AK5" i="8"/>
  <c r="AI5" i="8"/>
  <c r="AH5" i="8"/>
  <c r="AA4" i="8"/>
  <c r="V4" i="8"/>
  <c r="AB4" i="8" s="1"/>
  <c r="AH54" i="7"/>
  <c r="AH55" i="7" s="1"/>
  <c r="AH56" i="7" s="1"/>
  <c r="AH57" i="7" s="1"/>
  <c r="AH58" i="7" s="1"/>
  <c r="AH59" i="7" s="1"/>
  <c r="AH60" i="7" s="1"/>
  <c r="AH61" i="7" s="1"/>
  <c r="AH36" i="7"/>
  <c r="AH37" i="7" s="1"/>
  <c r="AH38" i="7" s="1"/>
  <c r="AH39" i="7" s="1"/>
  <c r="AH40" i="7" s="1"/>
  <c r="AH41" i="7" s="1"/>
  <c r="AH42" i="7" s="1"/>
  <c r="AH43" i="7" s="1"/>
  <c r="AH44" i="7" s="1"/>
  <c r="AH45" i="7" s="1"/>
  <c r="AH46" i="7" s="1"/>
  <c r="AH47" i="7" s="1"/>
  <c r="AH48" i="7" s="1"/>
  <c r="AH49" i="7" s="1"/>
  <c r="AH50" i="7" s="1"/>
  <c r="AH51" i="7" s="1"/>
  <c r="AH52" i="7" s="1"/>
  <c r="AH53" i="7" s="1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Y49" i="8" l="1"/>
  <c r="Y50" i="8" s="1"/>
  <c r="AB39" i="8"/>
  <c r="AA45" i="8"/>
  <c r="W49" i="8"/>
  <c r="W50" i="8" s="1"/>
  <c r="AB7" i="8"/>
  <c r="AB9" i="8"/>
  <c r="AB11" i="8"/>
  <c r="AB13" i="8"/>
  <c r="AB15" i="8"/>
  <c r="AB37" i="8"/>
  <c r="AB38" i="8"/>
  <c r="V49" i="8"/>
  <c r="V50" i="8" s="1"/>
  <c r="X49" i="8"/>
  <c r="X50" i="8" s="1"/>
  <c r="V45" i="8"/>
  <c r="AB17" i="8"/>
  <c r="AB19" i="8"/>
  <c r="AB21" i="8"/>
  <c r="AB23" i="8"/>
  <c r="AB25" i="8"/>
  <c r="AB27" i="8"/>
  <c r="AB29" i="8"/>
  <c r="AB31" i="8"/>
  <c r="AB33" i="8"/>
  <c r="AB35" i="8"/>
  <c r="AB8" i="8"/>
  <c r="AB10" i="8"/>
  <c r="AB12" i="8"/>
  <c r="AB14" i="8"/>
  <c r="AB16" i="8"/>
  <c r="AB18" i="8"/>
  <c r="AB20" i="8"/>
  <c r="AB22" i="8"/>
  <c r="AB24" i="8"/>
  <c r="AB26" i="8"/>
  <c r="AB28" i="8"/>
  <c r="AB30" i="8"/>
  <c r="AB32" i="8"/>
  <c r="AB34" i="8"/>
  <c r="AB36" i="8"/>
  <c r="AB6" i="8"/>
  <c r="X4" i="7"/>
  <c r="R45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AB45" i="8" l="1"/>
  <c r="AC39" i="7"/>
  <c r="AD39" i="7" s="1"/>
  <c r="AC38" i="7"/>
  <c r="AD38" i="7" s="1"/>
  <c r="AC37" i="7"/>
  <c r="AD37" i="7" s="1"/>
  <c r="AC36" i="7"/>
  <c r="AD36" i="7" s="1"/>
  <c r="AC35" i="7"/>
  <c r="AD35" i="7" s="1"/>
  <c r="AC34" i="7"/>
  <c r="AD34" i="7" s="1"/>
  <c r="AC33" i="7"/>
  <c r="AD33" i="7" s="1"/>
  <c r="AC32" i="7"/>
  <c r="AD32" i="7" s="1"/>
  <c r="AC31" i="7"/>
  <c r="AD31" i="7" s="1"/>
  <c r="AC30" i="7"/>
  <c r="AD30" i="7" s="1"/>
  <c r="AC29" i="7"/>
  <c r="AD29" i="7" s="1"/>
  <c r="AC28" i="7"/>
  <c r="AD28" i="7" s="1"/>
  <c r="AC27" i="7"/>
  <c r="AD27" i="7" s="1"/>
  <c r="AC26" i="7"/>
  <c r="AD26" i="7" s="1"/>
  <c r="AC25" i="7"/>
  <c r="AD25" i="7" s="1"/>
  <c r="AC24" i="7"/>
  <c r="AD24" i="7" s="1"/>
  <c r="AC23" i="7"/>
  <c r="AD23" i="7" s="1"/>
  <c r="AC22" i="7"/>
  <c r="AD22" i="7" s="1"/>
  <c r="AC21" i="7"/>
  <c r="AD21" i="7" s="1"/>
  <c r="AC20" i="7"/>
  <c r="AD20" i="7" s="1"/>
  <c r="AC19" i="7"/>
  <c r="AD19" i="7" s="1"/>
  <c r="AC18" i="7"/>
  <c r="AD18" i="7" s="1"/>
  <c r="AC17" i="7"/>
  <c r="AD17" i="7" s="1"/>
  <c r="AC16" i="7"/>
  <c r="AD16" i="7" s="1"/>
  <c r="AC15" i="7"/>
  <c r="AD15" i="7" s="1"/>
  <c r="AC14" i="7"/>
  <c r="AD14" i="7" s="1"/>
  <c r="AC13" i="7"/>
  <c r="AD13" i="7" s="1"/>
  <c r="AC12" i="7"/>
  <c r="AD12" i="7" s="1"/>
  <c r="AC11" i="7"/>
  <c r="AD11" i="7" s="1"/>
  <c r="AC10" i="7"/>
  <c r="AD10" i="7" s="1"/>
  <c r="AC9" i="7"/>
  <c r="AD9" i="7" s="1"/>
  <c r="AC8" i="7"/>
  <c r="AD8" i="7" s="1"/>
  <c r="AC7" i="7"/>
  <c r="AD7" i="7" s="1"/>
  <c r="AC6" i="7"/>
  <c r="AD6" i="7" s="1"/>
  <c r="J49" i="8" l="1"/>
  <c r="E49" i="8"/>
  <c r="H49" i="8"/>
  <c r="D49" i="8"/>
  <c r="F49" i="8"/>
  <c r="G49" i="8"/>
  <c r="C49" i="8"/>
  <c r="AN7" i="7"/>
  <c r="AN8" i="7"/>
  <c r="AM5" i="7"/>
  <c r="AM8" i="7"/>
  <c r="AM7" i="7"/>
  <c r="AN6" i="7"/>
  <c r="AN5" i="7"/>
  <c r="AM6" i="7"/>
  <c r="AK8" i="7" l="1"/>
  <c r="Y49" i="7" s="1"/>
  <c r="AJ8" i="7"/>
  <c r="AK7" i="7"/>
  <c r="AJ7" i="7"/>
  <c r="AK6" i="7"/>
  <c r="AJ6" i="7"/>
  <c r="AK5" i="7"/>
  <c r="AJ5" i="7"/>
  <c r="X45" i="7"/>
  <c r="X44" i="7"/>
  <c r="Y50" i="7" l="1"/>
  <c r="V49" i="7"/>
  <c r="V50" i="7" s="1"/>
  <c r="X49" i="7"/>
  <c r="X50" i="7" s="1"/>
  <c r="W49" i="7"/>
  <c r="W50" i="7" s="1"/>
  <c r="AF46" i="7" l="1"/>
  <c r="AC4" i="7"/>
  <c r="AD4" i="7" s="1"/>
  <c r="AA45" i="7" l="1"/>
  <c r="Y45" i="7"/>
  <c r="W45" i="7"/>
  <c r="V45" i="7"/>
  <c r="U45" i="7"/>
  <c r="T45" i="7"/>
  <c r="S45" i="7"/>
  <c r="C45" i="7"/>
  <c r="AD44" i="7"/>
  <c r="AC44" i="7"/>
  <c r="AA44" i="7"/>
  <c r="Y44" i="7"/>
  <c r="W44" i="7"/>
  <c r="V44" i="7"/>
  <c r="U44" i="7"/>
  <c r="T44" i="7"/>
  <c r="S44" i="7"/>
  <c r="R44" i="7"/>
  <c r="C44" i="7"/>
  <c r="AC45" i="7" l="1"/>
  <c r="E49" i="7" l="1"/>
  <c r="F49" i="7"/>
  <c r="G49" i="7"/>
  <c r="D49" i="7"/>
  <c r="H49" i="7"/>
  <c r="J49" i="7"/>
  <c r="AD45" i="7"/>
  <c r="C49" i="7" l="1"/>
</calcChain>
</file>

<file path=xl/comments1.xml><?xml version="1.0" encoding="utf-8"?>
<comments xmlns="http://schemas.openxmlformats.org/spreadsheetml/2006/main">
  <authors>
    <author>Köppen-Castrop, Gudrun (MK)</author>
  </authors>
  <commentList>
    <comment ref="X3" authorId="0" shapeId="0">
      <text>
        <r>
          <rPr>
            <sz val="9"/>
            <color indexed="81"/>
            <rFont val="Segoe UI"/>
            <family val="2"/>
          </rPr>
          <t xml:space="preserve">Die Berechnung der Summen erfolgt nur, wenn in allen Zellen ein Wert eingegeben ist.
</t>
        </r>
      </text>
    </comment>
    <comment ref="AC3" authorId="0" shapeId="0">
      <text>
        <r>
          <rPr>
            <sz val="9"/>
            <color indexed="81"/>
            <rFont val="Segoe UI"/>
            <family val="2"/>
          </rPr>
          <t xml:space="preserve">Die Berechnung der Summen erfolgt nur, wenn in allen Zellen ein Wert eingegeben ist.
</t>
        </r>
      </text>
    </comment>
    <comment ref="AD3" authorId="0" shapeId="0">
      <text>
        <r>
          <rPr>
            <b/>
            <sz val="9"/>
            <color indexed="81"/>
            <rFont val="Segoe UI"/>
            <charset val="1"/>
          </rPr>
          <t>Die Berechnung der Summen erfolgt nur, wenn in allen Zellen ein Wert eingegeben ist.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Köppen-Castrop, Gudrun (MK)</author>
  </authors>
  <commentList>
    <comment ref="V3" authorId="0" shapeId="0">
      <text>
        <r>
          <rPr>
            <sz val="9"/>
            <color indexed="81"/>
            <rFont val="Segoe UI"/>
            <family val="2"/>
          </rPr>
          <t xml:space="preserve">Die Berechnung der Summen erfolgt nur, wenn in allen Zellen ein Wert eingegeben ist.
</t>
        </r>
      </text>
    </comment>
    <comment ref="AA3" authorId="0" shapeId="0">
      <text>
        <r>
          <rPr>
            <sz val="9"/>
            <color indexed="81"/>
            <rFont val="Segoe UI"/>
            <family val="2"/>
          </rPr>
          <t xml:space="preserve">Die Berechnung der Summen erfolgt nur, wenn in allen Zellen ein Wert eingegeben ist.
</t>
        </r>
      </text>
    </comment>
    <comment ref="AB3" authorId="0" shapeId="0">
      <text>
        <r>
          <rPr>
            <b/>
            <sz val="9"/>
            <color indexed="81"/>
            <rFont val="Segoe UI"/>
            <charset val="1"/>
          </rPr>
          <t>Die Berechnung der Summen erfolgt nur, wenn in allen Zellen ein Wert eingegeben ist.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<sst xmlns="http://schemas.openxmlformats.org/spreadsheetml/2006/main" count="103" uniqueCount="55">
  <si>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</si>
  <si>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</si>
  <si>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</si>
  <si>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</si>
  <si>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</si>
  <si>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</si>
  <si>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</si>
  <si>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</si>
  <si>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</si>
  <si>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</si>
  <si>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</si>
  <si>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</si>
  <si>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</si>
  <si>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</si>
  <si>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∑</t>
  </si>
  <si>
    <t>Vornote</t>
  </si>
  <si>
    <t>Notenspiegel
Prüfung</t>
  </si>
  <si>
    <t>2c</t>
  </si>
  <si>
    <t>Durchschnitt</t>
  </si>
  <si>
    <t>ABA 2018</t>
  </si>
  <si>
    <t>Haupttermin 15.05.2018</t>
  </si>
  <si>
    <t>4a</t>
  </si>
  <si>
    <t>4b</t>
  </si>
  <si>
    <t>4c</t>
  </si>
  <si>
    <t>5a</t>
  </si>
  <si>
    <t>5b</t>
  </si>
  <si>
    <t>5c</t>
  </si>
  <si>
    <t>Hauptteil 2</t>
  </si>
  <si>
    <t>4d</t>
  </si>
  <si>
    <t>6a</t>
  </si>
  <si>
    <t>6b</t>
  </si>
  <si>
    <t>7a</t>
  </si>
  <si>
    <t>7b</t>
  </si>
  <si>
    <t>7c</t>
  </si>
  <si>
    <t>Wahlaufgabe</t>
  </si>
  <si>
    <t>W1</t>
  </si>
  <si>
    <t>W2</t>
  </si>
  <si>
    <t>Wahlaufgaben</t>
  </si>
  <si>
    <t>Nr.1</t>
  </si>
  <si>
    <t>Nr.2</t>
  </si>
  <si>
    <t>Statistik der Wahlaufgaben</t>
  </si>
  <si>
    <t>Anzahl der Schüler</t>
  </si>
  <si>
    <t>durchschnittlich erreichte Punkte</t>
  </si>
  <si>
    <t>In den Spalten Nr.1 und Nr.2 die gewählte Aufgabe angeben.</t>
  </si>
  <si>
    <t xml:space="preserve">Durch-schnitt* </t>
  </si>
  <si>
    <t>*Wert wird bei der Rückmeldung auto-matisch berechnet.</t>
  </si>
  <si>
    <t>HS 9 - G-Kurs</t>
  </si>
  <si>
    <t>einzutragende Ergebnisse für ABA 2018 Haupttermin HS 9 - G-Kurs</t>
  </si>
  <si>
    <t xml:space="preserve">Hauptteil 1 </t>
  </si>
  <si>
    <t>H1</t>
  </si>
  <si>
    <t>5d</t>
  </si>
  <si>
    <t>8a</t>
  </si>
  <si>
    <t>8b</t>
  </si>
  <si>
    <t>HS 9 - E-Kurs</t>
  </si>
  <si>
    <t>einzutragende Ergebnisse für ABA 2018 Haupttermin HS 9 - E-Kurs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</si>
</sst>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1" fillId="3" borderId="17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2" fillId="4" borderId="6" xfId="0" applyFont="1" applyFill="1" applyBorder="1" applyProtection="1"/>
    <xf numFmtId="0" fontId="3" fillId="4" borderId="7" xfId="0" applyFont="1" applyFill="1" applyBorder="1" applyProtection="1"/>
    <xf numFmtId="0" fontId="4" fillId="4" borderId="7" xfId="0" applyFont="1" applyFill="1" applyBorder="1" applyProtection="1"/>
    <xf numFmtId="0" fontId="0" fillId="4" borderId="16" xfId="0" applyFill="1" applyBorder="1" applyProtection="1"/>
    <xf numFmtId="0" fontId="4" fillId="4" borderId="5" xfId="0" applyFont="1" applyFill="1" applyBorder="1" applyProtection="1"/>
    <xf numFmtId="0" fontId="6" fillId="4" borderId="5" xfId="0" applyFont="1" applyFill="1" applyBorder="1" applyProtection="1"/>
    <xf numFmtId="0" fontId="0" fillId="4" borderId="5" xfId="0" applyFill="1" applyBorder="1" applyProtection="1"/>
    <xf numFmtId="0" fontId="1" fillId="4" borderId="5" xfId="0" applyFont="1" applyFill="1" applyBorder="1" applyProtection="1"/>
    <xf numFmtId="0" fontId="0" fillId="4" borderId="21" xfId="0" applyFill="1" applyBorder="1" applyProtection="1"/>
    <xf numFmtId="0" fontId="0" fillId="4" borderId="17" xfId="0" applyFill="1" applyBorder="1" applyProtection="1"/>
    <xf numFmtId="0" fontId="1" fillId="4" borderId="17" xfId="0" applyFont="1" applyFill="1" applyBorder="1" applyAlignment="1" applyProtection="1">
      <alignment horizontal="center" vertical="center"/>
    </xf>
    <xf numFmtId="0" fontId="0" fillId="4" borderId="8" xfId="0" applyFill="1" applyBorder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/>
    <xf numFmtId="0" fontId="8" fillId="4" borderId="7" xfId="0" applyFont="1" applyFill="1" applyBorder="1" applyProtection="1"/>
    <xf numFmtId="0" fontId="0" fillId="4" borderId="7" xfId="0" applyFill="1" applyBorder="1" applyProtection="1"/>
    <xf numFmtId="0" fontId="0" fillId="4" borderId="14" xfId="0" applyFill="1" applyBorder="1" applyProtection="1"/>
    <xf numFmtId="0" fontId="0" fillId="4" borderId="15" xfId="0" applyFill="1" applyBorder="1" applyProtection="1"/>
    <xf numFmtId="0" fontId="0" fillId="5" borderId="7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5" borderId="3" xfId="0" applyFill="1" applyBorder="1" applyAlignment="1" applyProtection="1"/>
    <xf numFmtId="0" fontId="1" fillId="5" borderId="1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0" fillId="5" borderId="20" xfId="0" applyFill="1" applyBorder="1" applyProtection="1"/>
    <xf numFmtId="0" fontId="1" fillId="5" borderId="13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vertical="top" wrapText="1"/>
    </xf>
    <xf numFmtId="0" fontId="0" fillId="5" borderId="0" xfId="0" applyFill="1" applyBorder="1" applyProtection="1"/>
    <xf numFmtId="0" fontId="1" fillId="5" borderId="2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5" borderId="0" xfId="0" applyNumberFormat="1" applyFont="1" applyFill="1" applyBorder="1" applyAlignment="1" applyProtection="1">
      <alignment horizontal="center" vertical="center"/>
    </xf>
    <xf numFmtId="0" fontId="0" fillId="5" borderId="5" xfId="0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0" fillId="5" borderId="15" xfId="0" applyFill="1" applyBorder="1" applyProtection="1"/>
    <xf numFmtId="164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164" fontId="1" fillId="6" borderId="4" xfId="0" applyNumberFormat="1" applyFont="1" applyFill="1" applyBorder="1" applyAlignment="1" applyProtection="1">
      <alignment horizontal="center" vertical="center"/>
    </xf>
    <xf numFmtId="164" fontId="1" fillId="6" borderId="18" xfId="0" applyNumberFormat="1" applyFont="1" applyFill="1" applyBorder="1" applyAlignment="1" applyProtection="1">
      <alignment horizontal="center" vertical="center"/>
    </xf>
    <xf numFmtId="164" fontId="1" fillId="5" borderId="4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1" fillId="5" borderId="0" xfId="0" applyFont="1" applyFill="1" applyBorder="1" applyAlignment="1" applyProtection="1">
      <alignment horizontal="left" vertical="center" wrapText="1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top" wrapText="1"/>
    </xf>
    <xf numFmtId="0" fontId="1" fillId="5" borderId="28" xfId="0" applyFont="1" applyFill="1" applyBorder="1" applyAlignment="1" applyProtection="1">
      <alignment horizontal="center" vertical="top" wrapText="1"/>
    </xf>
    <xf numFmtId="0" fontId="1" fillId="6" borderId="30" xfId="0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TDF73"/>
  <sheetViews>
    <sheetView showGridLines="0" tabSelected="1" topLeftCell="B1" zoomScaleNormal="100" workbookViewId="0">
      <selection activeCell="AF39" sqref="AF39"/>
    </sheetView>
  </sheetViews>
  <sheetFormatPr baseColWidth="10" defaultColWidth="0" defaultRowHeight="12.75" zeroHeight="1" x14ac:dyDescent="0.2"/>
  <cols>
    <col min="1" max="1" width="4.7109375" style="14" customWidth="1"/>
    <col min="2" max="2" width="29.28515625" style="14" customWidth="1"/>
    <col min="3" max="3" width="6.7109375" style="14" customWidth="1"/>
    <col min="4" max="23" width="4.7109375" style="14" customWidth="1"/>
    <col min="24" max="24" width="6.7109375" style="14" customWidth="1"/>
    <col min="25" max="28" width="5.7109375" style="14" customWidth="1"/>
    <col min="29" max="29" width="6.7109375" style="14" customWidth="1"/>
    <col min="30" max="30" width="8.7109375" style="14" customWidth="1"/>
    <col min="31" max="31" width="7.7109375" style="14" customWidth="1"/>
    <col min="32" max="32" width="12.7109375" style="14" customWidth="1"/>
    <col min="33" max="33" width="2.28515625" style="14" customWidth="1"/>
    <col min="34" max="41" width="7" style="14" hidden="1" customWidth="1"/>
    <col min="42" max="13063" width="7" style="14" hidden="1"/>
    <col min="13064" max="13630" width="0" style="14" hidden="1"/>
    <col min="13631" max="16384" width="7" style="14" hidden="1"/>
  </cols>
  <sheetData>
    <row r="1" spans="1:47" s="13" customFormat="1" ht="16.5" thickTop="1" x14ac:dyDescent="0.25">
      <c r="A1" s="36"/>
      <c r="B1" s="37" t="s">
        <v>4</v>
      </c>
      <c r="C1" s="38" t="s">
        <v>46</v>
      </c>
      <c r="D1" s="37"/>
      <c r="E1" s="37"/>
      <c r="F1" s="37"/>
      <c r="G1" s="38" t="s">
        <v>20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51"/>
      <c r="S1" s="37"/>
      <c r="T1" s="37"/>
      <c r="U1" s="37"/>
      <c r="V1" s="37"/>
      <c r="W1" s="37"/>
      <c r="X1" s="37"/>
      <c r="Y1" s="52" t="s">
        <v>43</v>
      </c>
      <c r="Z1" s="37"/>
      <c r="AA1" s="38"/>
      <c r="AB1" s="37"/>
      <c r="AC1" s="37"/>
      <c r="AD1" s="37"/>
      <c r="AE1" s="53"/>
      <c r="AF1" s="54"/>
      <c r="AG1" s="12"/>
    </row>
    <row r="2" spans="1:47" ht="16.5" thickBot="1" x14ac:dyDescent="0.3">
      <c r="A2" s="39"/>
      <c r="B2" s="40" t="s">
        <v>19</v>
      </c>
      <c r="C2" s="41" t="s">
        <v>48</v>
      </c>
      <c r="D2" s="43"/>
      <c r="E2" s="43"/>
      <c r="F2" s="43"/>
      <c r="G2" s="41" t="s">
        <v>27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1"/>
      <c r="S2" s="41"/>
      <c r="T2" s="42"/>
      <c r="U2" s="42"/>
      <c r="V2" s="42"/>
      <c r="W2" s="42"/>
      <c r="X2" s="42"/>
      <c r="Y2" s="41" t="s">
        <v>37</v>
      </c>
      <c r="Z2" s="42"/>
      <c r="AA2" s="42"/>
      <c r="AB2" s="42"/>
      <c r="AC2" s="42"/>
      <c r="AD2" s="42"/>
      <c r="AE2" s="42"/>
      <c r="AF2" s="55"/>
    </row>
    <row r="3" spans="1:47" ht="13.5" thickTop="1" x14ac:dyDescent="0.2">
      <c r="A3" s="44"/>
      <c r="B3" s="45"/>
      <c r="C3" s="46" t="s">
        <v>49</v>
      </c>
      <c r="D3" s="46" t="s">
        <v>0</v>
      </c>
      <c r="E3" s="46" t="s">
        <v>1</v>
      </c>
      <c r="F3" s="46" t="s">
        <v>11</v>
      </c>
      <c r="G3" s="46" t="s">
        <v>12</v>
      </c>
      <c r="H3" s="46" t="s">
        <v>17</v>
      </c>
      <c r="I3" s="46" t="s">
        <v>6</v>
      </c>
      <c r="J3" s="46" t="s">
        <v>7</v>
      </c>
      <c r="K3" s="46" t="s">
        <v>21</v>
      </c>
      <c r="L3" s="46" t="s">
        <v>22</v>
      </c>
      <c r="M3" s="46" t="s">
        <v>23</v>
      </c>
      <c r="N3" s="46" t="s">
        <v>28</v>
      </c>
      <c r="O3" s="46" t="s">
        <v>24</v>
      </c>
      <c r="P3" s="46" t="s">
        <v>25</v>
      </c>
      <c r="Q3" s="46" t="s">
        <v>26</v>
      </c>
      <c r="R3" s="46" t="s">
        <v>29</v>
      </c>
      <c r="S3" s="46" t="s">
        <v>30</v>
      </c>
      <c r="T3" s="46" t="s">
        <v>31</v>
      </c>
      <c r="U3" s="46" t="s">
        <v>32</v>
      </c>
      <c r="V3" s="46" t="s">
        <v>51</v>
      </c>
      <c r="W3" s="46" t="s">
        <v>52</v>
      </c>
      <c r="X3" s="15" t="s">
        <v>14</v>
      </c>
      <c r="Y3" s="46" t="s">
        <v>35</v>
      </c>
      <c r="Z3" s="46" t="s">
        <v>38</v>
      </c>
      <c r="AA3" s="46" t="s">
        <v>36</v>
      </c>
      <c r="AB3" s="46" t="s">
        <v>39</v>
      </c>
      <c r="AC3" s="15" t="s">
        <v>14</v>
      </c>
      <c r="AD3" s="16" t="s">
        <v>10</v>
      </c>
      <c r="AE3" s="17"/>
      <c r="AF3" s="93" t="s">
        <v>15</v>
      </c>
      <c r="AG3" s="12"/>
      <c r="AH3" s="12"/>
    </row>
    <row r="4" spans="1:47" ht="26.25" thickBot="1" x14ac:dyDescent="0.25">
      <c r="A4" s="47"/>
      <c r="B4" s="48" t="s">
        <v>3</v>
      </c>
      <c r="C4" s="49">
        <v>28</v>
      </c>
      <c r="D4" s="49">
        <v>2</v>
      </c>
      <c r="E4" s="49">
        <v>2</v>
      </c>
      <c r="F4" s="49">
        <v>2</v>
      </c>
      <c r="G4" s="49">
        <v>2</v>
      </c>
      <c r="H4" s="49">
        <v>1</v>
      </c>
      <c r="I4" s="49">
        <v>3</v>
      </c>
      <c r="J4" s="49">
        <v>2</v>
      </c>
      <c r="K4" s="49">
        <v>1</v>
      </c>
      <c r="L4" s="49">
        <v>1</v>
      </c>
      <c r="M4" s="49">
        <v>2</v>
      </c>
      <c r="N4" s="49">
        <v>1</v>
      </c>
      <c r="O4" s="49">
        <v>1</v>
      </c>
      <c r="P4" s="49">
        <v>2</v>
      </c>
      <c r="Q4" s="49">
        <v>2</v>
      </c>
      <c r="R4" s="49">
        <v>2</v>
      </c>
      <c r="S4" s="49">
        <v>2</v>
      </c>
      <c r="T4" s="49">
        <v>2</v>
      </c>
      <c r="U4" s="49">
        <v>2</v>
      </c>
      <c r="V4" s="49">
        <v>1</v>
      </c>
      <c r="W4" s="49">
        <v>3</v>
      </c>
      <c r="X4" s="19">
        <f>SUM(D4:W4)</f>
        <v>36</v>
      </c>
      <c r="Y4" s="49">
        <v>10</v>
      </c>
      <c r="Z4" s="49"/>
      <c r="AA4" s="49">
        <v>10</v>
      </c>
      <c r="AB4" s="49"/>
      <c r="AC4" s="20">
        <f>SUM(Y4:AB4)</f>
        <v>20</v>
      </c>
      <c r="AD4" s="20">
        <f>SUM(C4+X4+AC4)</f>
        <v>84</v>
      </c>
      <c r="AE4" s="21" t="s">
        <v>8</v>
      </c>
      <c r="AF4" s="94"/>
      <c r="AG4" s="12"/>
      <c r="AH4" s="12"/>
    </row>
    <row r="5" spans="1:47" s="23" customFormat="1" ht="13.5" thickBot="1" x14ac:dyDescent="0.25">
      <c r="A5" s="50" t="s">
        <v>5</v>
      </c>
      <c r="B5" s="49" t="s">
        <v>9</v>
      </c>
      <c r="C5" s="96" t="s">
        <v>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16"/>
      <c r="AF5" s="95"/>
      <c r="AG5" s="22"/>
      <c r="AH5" s="23">
        <v>0</v>
      </c>
      <c r="AJ5" s="35" t="str">
        <f>IF(COUNT($Z$6:$Z$39)=0," ",COUNTIF($Z$6:$Z$39,1))</f>
        <v xml:space="preserve"> </v>
      </c>
      <c r="AK5" s="35" t="str">
        <f>IF(COUNT($AB$6:$AB$39)=0," ",COUNTIF($AB$6:$AB$39,1))</f>
        <v xml:space="preserve"> </v>
      </c>
      <c r="AM5" s="18" t="str">
        <f>IFERROR(AVERAGEIF($Z$6:$Z$39,"1",$Y$6:$Y$39),"0")</f>
        <v>0</v>
      </c>
      <c r="AN5" s="18" t="str">
        <f>IFERROR(AVERAGEIF($AB$6:$AB$39,"1",$AA$6:$AA$39),"0")</f>
        <v>0</v>
      </c>
    </row>
    <row r="6" spans="1:47" ht="13.5" thickBot="1" x14ac:dyDescent="0.25">
      <c r="A6" s="50">
        <v>1</v>
      </c>
      <c r="B6" s="1"/>
      <c r="C6" s="3"/>
      <c r="D6" s="3"/>
      <c r="E6" s="3"/>
      <c r="F6" s="3"/>
      <c r="G6" s="3"/>
      <c r="H6" s="2"/>
      <c r="I6" s="2"/>
      <c r="J6" s="3"/>
      <c r="K6" s="2"/>
      <c r="L6" s="2"/>
      <c r="M6" s="3"/>
      <c r="N6" s="2"/>
      <c r="O6" s="2"/>
      <c r="P6" s="3"/>
      <c r="Q6" s="3"/>
      <c r="R6" s="3"/>
      <c r="S6" s="3"/>
      <c r="T6" s="3"/>
      <c r="U6" s="3"/>
      <c r="V6" s="2"/>
      <c r="W6" s="2"/>
      <c r="X6" s="8" t="str">
        <f>IF(COUNTBLANK(D6:W6)=0,SUM(D6:W6)," ")</f>
        <v xml:space="preserve"> </v>
      </c>
      <c r="Y6" s="3"/>
      <c r="Z6" s="2"/>
      <c r="AA6" s="3"/>
      <c r="AB6" s="3"/>
      <c r="AC6" s="10" t="str">
        <f>IF(AND(COUNTBLANK(Y6:AB6)=0,AB6-Z6&gt;0), SUM(Y6,AA6)," ")</f>
        <v xml:space="preserve"> </v>
      </c>
      <c r="AD6" s="24" t="str">
        <f t="shared" ref="AD6:AD39" si="0">IF(COUNTBLANK(C6:AC6)=0,SUM(C6+X6+AC6)," ")</f>
        <v xml:space="preserve"> </v>
      </c>
      <c r="AE6" s="25" t="str">
        <f>IF(AD6&lt;20.5,6,(IF(AD6&lt;41.5,5,(IF(AD6&lt;52.5,4,(IF(AD6&lt;63.5,3,(IF(AD6&lt;74.5,2,(IF(AD6&lt;=84,1," ")))))))))))</f>
        <v xml:space="preserve"> </v>
      </c>
      <c r="AF6" s="11"/>
      <c r="AG6" s="23"/>
      <c r="AH6" s="26">
        <v>0.5</v>
      </c>
      <c r="AI6" s="27">
        <v>1</v>
      </c>
      <c r="AJ6" s="35" t="str">
        <f>IF(COUNT($Z$6:$Z$39)=0," ",COUNTIF($Z$6:$Z$39,2))</f>
        <v xml:space="preserve"> </v>
      </c>
      <c r="AK6" s="35" t="str">
        <f>IF(COUNT($AB$6:$AB$39)=0," ",COUNTIF($AB$6:$AB$39,2))</f>
        <v xml:space="preserve"> </v>
      </c>
      <c r="AL6" s="27"/>
      <c r="AM6" s="18" t="str">
        <f>IFERROR(AVERAGEIF($Z$6:$Z$39,"2",$Y$6:$Y$39),"0")</f>
        <v>0</v>
      </c>
      <c r="AN6" s="18" t="str">
        <f>IFERROR(AVERAGEIF($AB$6:$AB$39,"2",$AA$6:$AA$39),"0")</f>
        <v>0</v>
      </c>
      <c r="AO6" s="27"/>
      <c r="AP6" s="27"/>
      <c r="AQ6" s="27"/>
      <c r="AR6" s="27"/>
      <c r="AS6" s="27"/>
      <c r="AT6" s="27"/>
      <c r="AU6" s="27"/>
    </row>
    <row r="7" spans="1:47" ht="13.5" thickBot="1" x14ac:dyDescent="0.25">
      <c r="A7" s="50">
        <v>2</v>
      </c>
      <c r="B7" s="4"/>
      <c r="C7" s="3"/>
      <c r="D7" s="3"/>
      <c r="E7" s="3"/>
      <c r="F7" s="3"/>
      <c r="G7" s="3"/>
      <c r="H7" s="2"/>
      <c r="I7" s="2"/>
      <c r="J7" s="3"/>
      <c r="K7" s="2"/>
      <c r="L7" s="2"/>
      <c r="M7" s="3"/>
      <c r="N7" s="2"/>
      <c r="O7" s="2"/>
      <c r="P7" s="3"/>
      <c r="Q7" s="3"/>
      <c r="R7" s="3"/>
      <c r="S7" s="3"/>
      <c r="T7" s="3"/>
      <c r="U7" s="3"/>
      <c r="V7" s="2"/>
      <c r="W7" s="2"/>
      <c r="X7" s="8" t="str">
        <f t="shared" ref="X7:X39" si="1">IF(COUNTBLANK(D7:W7)=0,SUM(D7:W7)," ")</f>
        <v xml:space="preserve"> </v>
      </c>
      <c r="Y7" s="3"/>
      <c r="Z7" s="2"/>
      <c r="AA7" s="3"/>
      <c r="AB7" s="3"/>
      <c r="AC7" s="10" t="str">
        <f t="shared" ref="AC7:AC39" si="2">IF(AND(COUNTBLANK(Y7:AB7)=0,AB7-Z7&gt;0), SUM(Y7,AA7)," ")</f>
        <v xml:space="preserve"> </v>
      </c>
      <c r="AD7" s="24" t="str">
        <f t="shared" si="0"/>
        <v xml:space="preserve"> </v>
      </c>
      <c r="AE7" s="25" t="str">
        <f t="shared" ref="AE7:AE39" si="3">IF(AD7&lt;20.5,6,(IF(AD7&lt;41.5,5,(IF(AD7&lt;52.5,4,(IF(AD7&lt;63.5,3,(IF(AD7&lt;74.5,2,(IF(AD7&lt;=84,1," ")))))))))))</f>
        <v xml:space="preserve"> </v>
      </c>
      <c r="AF7" s="11"/>
      <c r="AG7" s="23"/>
      <c r="AH7" s="23">
        <v>1</v>
      </c>
      <c r="AI7" s="27">
        <v>2</v>
      </c>
      <c r="AJ7" s="35" t="str">
        <f>IF(COUNT($Z$6:$Z$39)=0," ",COUNTIF($Z$6:$Z$39,3))</f>
        <v xml:space="preserve"> </v>
      </c>
      <c r="AK7" s="35" t="str">
        <f>IF(COUNT($AB$6:$AB$39)=0," ",COUNTIF($AB$6:$AB$39,3))</f>
        <v xml:space="preserve"> </v>
      </c>
      <c r="AL7" s="27"/>
      <c r="AM7" s="18" t="str">
        <f>IFERROR(AVERAGEIF($Z$6:$Z$39,"3",$Y$6:$Y$39),"0")</f>
        <v>0</v>
      </c>
      <c r="AN7" s="18" t="str">
        <f>IFERROR(AVERAGEIF($AB$6:$AB$39,"3",$AA$6:$AA$39),"0")</f>
        <v>0</v>
      </c>
      <c r="AO7" s="27"/>
      <c r="AP7" s="27"/>
      <c r="AQ7" s="27"/>
      <c r="AR7" s="27"/>
      <c r="AS7" s="27"/>
      <c r="AT7" s="27"/>
      <c r="AU7" s="27"/>
    </row>
    <row r="8" spans="1:47" ht="13.5" thickBot="1" x14ac:dyDescent="0.25">
      <c r="A8" s="50">
        <v>3</v>
      </c>
      <c r="B8" s="1"/>
      <c r="C8" s="3"/>
      <c r="D8" s="3"/>
      <c r="E8" s="3"/>
      <c r="F8" s="3"/>
      <c r="G8" s="3"/>
      <c r="H8" s="2"/>
      <c r="I8" s="2"/>
      <c r="J8" s="3"/>
      <c r="K8" s="2"/>
      <c r="L8" s="2"/>
      <c r="M8" s="3"/>
      <c r="N8" s="2"/>
      <c r="O8" s="2"/>
      <c r="P8" s="3"/>
      <c r="Q8" s="3"/>
      <c r="R8" s="3"/>
      <c r="S8" s="3"/>
      <c r="T8" s="3"/>
      <c r="U8" s="3"/>
      <c r="V8" s="2"/>
      <c r="W8" s="2"/>
      <c r="X8" s="8" t="str">
        <f t="shared" si="1"/>
        <v xml:space="preserve"> </v>
      </c>
      <c r="Y8" s="3"/>
      <c r="Z8" s="2"/>
      <c r="AA8" s="3"/>
      <c r="AB8" s="3"/>
      <c r="AC8" s="10" t="str">
        <f t="shared" si="2"/>
        <v xml:space="preserve"> </v>
      </c>
      <c r="AD8" s="24" t="str">
        <f t="shared" si="0"/>
        <v xml:space="preserve"> </v>
      </c>
      <c r="AE8" s="25" t="str">
        <f t="shared" si="3"/>
        <v xml:space="preserve"> </v>
      </c>
      <c r="AF8" s="11"/>
      <c r="AG8" s="23"/>
      <c r="AH8" s="23">
        <v>1.5</v>
      </c>
      <c r="AI8" s="27">
        <v>3</v>
      </c>
      <c r="AJ8" s="35" t="str">
        <f>IF(COUNT($Z$6:$Z$39)=0," ",COUNTIF($Z$6:$Z$39,4))</f>
        <v xml:space="preserve"> </v>
      </c>
      <c r="AK8" s="35" t="str">
        <f>IF(COUNT($AB$6:$AB$39)=0," ",COUNTIF($AB$6:$AB$39,4))</f>
        <v xml:space="preserve"> </v>
      </c>
      <c r="AL8" s="27"/>
      <c r="AM8" s="18" t="str">
        <f>IFERROR(AVERAGEIF($Z$6:$Z$39,"4",$Y$6:$Y$39),"0")</f>
        <v>0</v>
      </c>
      <c r="AN8" s="18" t="str">
        <f>IFERROR(AVERAGEIF($AB$6:$AB$39,"4",$AA$6:$AA$39),"0")</f>
        <v>0</v>
      </c>
      <c r="AO8" s="27"/>
      <c r="AP8" s="27"/>
      <c r="AQ8" s="27"/>
      <c r="AR8" s="27"/>
      <c r="AS8" s="27"/>
      <c r="AT8" s="27"/>
      <c r="AU8" s="27"/>
    </row>
    <row r="9" spans="1:47" x14ac:dyDescent="0.2">
      <c r="A9" s="50">
        <v>4</v>
      </c>
      <c r="B9" s="1"/>
      <c r="C9" s="3"/>
      <c r="D9" s="3"/>
      <c r="E9" s="3"/>
      <c r="F9" s="3"/>
      <c r="G9" s="3"/>
      <c r="H9" s="2"/>
      <c r="I9" s="2"/>
      <c r="J9" s="3"/>
      <c r="K9" s="2"/>
      <c r="L9" s="2"/>
      <c r="M9" s="3"/>
      <c r="N9" s="2"/>
      <c r="O9" s="2"/>
      <c r="P9" s="3"/>
      <c r="Q9" s="3"/>
      <c r="R9" s="3"/>
      <c r="S9" s="3"/>
      <c r="T9" s="3"/>
      <c r="U9" s="3"/>
      <c r="V9" s="2"/>
      <c r="W9" s="2"/>
      <c r="X9" s="8" t="str">
        <f t="shared" si="1"/>
        <v xml:space="preserve"> </v>
      </c>
      <c r="Y9" s="3"/>
      <c r="Z9" s="2"/>
      <c r="AA9" s="3"/>
      <c r="AB9" s="3"/>
      <c r="AC9" s="10" t="str">
        <f t="shared" si="2"/>
        <v xml:space="preserve"> </v>
      </c>
      <c r="AD9" s="24" t="str">
        <f t="shared" si="0"/>
        <v xml:space="preserve"> </v>
      </c>
      <c r="AE9" s="25" t="str">
        <f t="shared" si="3"/>
        <v xml:space="preserve"> </v>
      </c>
      <c r="AF9" s="11"/>
      <c r="AG9" s="23"/>
      <c r="AH9" s="23">
        <v>2</v>
      </c>
      <c r="AI9" s="28">
        <v>4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x14ac:dyDescent="0.2">
      <c r="A10" s="50">
        <v>5</v>
      </c>
      <c r="B10" s="1"/>
      <c r="C10" s="3"/>
      <c r="D10" s="3"/>
      <c r="E10" s="3"/>
      <c r="F10" s="3"/>
      <c r="G10" s="3"/>
      <c r="H10" s="2"/>
      <c r="I10" s="2"/>
      <c r="J10" s="3"/>
      <c r="K10" s="2"/>
      <c r="L10" s="2"/>
      <c r="M10" s="3"/>
      <c r="N10" s="2"/>
      <c r="O10" s="2"/>
      <c r="P10" s="3"/>
      <c r="Q10" s="3"/>
      <c r="R10" s="3"/>
      <c r="S10" s="3"/>
      <c r="T10" s="3"/>
      <c r="U10" s="3"/>
      <c r="V10" s="2"/>
      <c r="W10" s="2"/>
      <c r="X10" s="8" t="str">
        <f t="shared" si="1"/>
        <v xml:space="preserve"> </v>
      </c>
      <c r="Y10" s="3"/>
      <c r="Z10" s="2"/>
      <c r="AA10" s="3"/>
      <c r="AB10" s="3"/>
      <c r="AC10" s="10" t="str">
        <f t="shared" si="2"/>
        <v xml:space="preserve"> </v>
      </c>
      <c r="AD10" s="24" t="str">
        <f t="shared" si="0"/>
        <v xml:space="preserve"> </v>
      </c>
      <c r="AE10" s="25" t="str">
        <f t="shared" si="3"/>
        <v xml:space="preserve"> </v>
      </c>
      <c r="AF10" s="11"/>
      <c r="AG10" s="23"/>
      <c r="AH10" s="29">
        <v>2.5</v>
      </c>
      <c r="AI10" s="28">
        <v>5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x14ac:dyDescent="0.2">
      <c r="A11" s="50">
        <v>6</v>
      </c>
      <c r="B11" s="1"/>
      <c r="C11" s="3"/>
      <c r="D11" s="3"/>
      <c r="E11" s="3"/>
      <c r="F11" s="3"/>
      <c r="G11" s="3"/>
      <c r="H11" s="2"/>
      <c r="I11" s="2"/>
      <c r="J11" s="3"/>
      <c r="K11" s="2"/>
      <c r="L11" s="2"/>
      <c r="M11" s="3"/>
      <c r="N11" s="2"/>
      <c r="O11" s="2"/>
      <c r="P11" s="3"/>
      <c r="Q11" s="3"/>
      <c r="R11" s="3"/>
      <c r="S11" s="3"/>
      <c r="T11" s="3"/>
      <c r="U11" s="3"/>
      <c r="V11" s="2"/>
      <c r="W11" s="2"/>
      <c r="X11" s="8" t="str">
        <f t="shared" si="1"/>
        <v xml:space="preserve"> </v>
      </c>
      <c r="Y11" s="3"/>
      <c r="Z11" s="2"/>
      <c r="AA11" s="3"/>
      <c r="AB11" s="3"/>
      <c r="AC11" s="10" t="str">
        <f t="shared" si="2"/>
        <v xml:space="preserve"> </v>
      </c>
      <c r="AD11" s="24" t="str">
        <f t="shared" si="0"/>
        <v xml:space="preserve"> </v>
      </c>
      <c r="AE11" s="25" t="str">
        <f t="shared" si="3"/>
        <v xml:space="preserve"> </v>
      </c>
      <c r="AF11" s="11"/>
      <c r="AG11" s="23"/>
      <c r="AH11" s="23">
        <v>3</v>
      </c>
      <c r="AI11" s="28">
        <v>6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x14ac:dyDescent="0.2">
      <c r="A12" s="50">
        <v>7</v>
      </c>
      <c r="B12" s="1"/>
      <c r="C12" s="3"/>
      <c r="D12" s="3"/>
      <c r="E12" s="3"/>
      <c r="F12" s="3"/>
      <c r="G12" s="3"/>
      <c r="H12" s="2"/>
      <c r="I12" s="2"/>
      <c r="J12" s="3"/>
      <c r="K12" s="2"/>
      <c r="L12" s="2"/>
      <c r="M12" s="3"/>
      <c r="N12" s="2"/>
      <c r="O12" s="2"/>
      <c r="P12" s="3"/>
      <c r="Q12" s="3"/>
      <c r="R12" s="3"/>
      <c r="S12" s="3"/>
      <c r="T12" s="3"/>
      <c r="U12" s="3"/>
      <c r="V12" s="2"/>
      <c r="W12" s="2"/>
      <c r="X12" s="8" t="str">
        <f t="shared" si="1"/>
        <v xml:space="preserve"> </v>
      </c>
      <c r="Y12" s="3"/>
      <c r="Z12" s="2"/>
      <c r="AA12" s="3"/>
      <c r="AB12" s="3"/>
      <c r="AC12" s="10" t="str">
        <f t="shared" si="2"/>
        <v xml:space="preserve"> </v>
      </c>
      <c r="AD12" s="24" t="str">
        <f t="shared" si="0"/>
        <v xml:space="preserve"> </v>
      </c>
      <c r="AE12" s="25" t="str">
        <f t="shared" si="3"/>
        <v xml:space="preserve"> </v>
      </c>
      <c r="AF12" s="11"/>
      <c r="AG12" s="23"/>
      <c r="AH12" s="23">
        <v>3.5</v>
      </c>
    </row>
    <row r="13" spans="1:47" x14ac:dyDescent="0.2">
      <c r="A13" s="50">
        <v>8</v>
      </c>
      <c r="B13" s="1"/>
      <c r="C13" s="3"/>
      <c r="D13" s="3"/>
      <c r="E13" s="3"/>
      <c r="F13" s="3"/>
      <c r="G13" s="3"/>
      <c r="H13" s="2"/>
      <c r="I13" s="2"/>
      <c r="J13" s="3"/>
      <c r="K13" s="2"/>
      <c r="L13" s="2"/>
      <c r="M13" s="3"/>
      <c r="N13" s="2"/>
      <c r="O13" s="2"/>
      <c r="P13" s="3"/>
      <c r="Q13" s="3"/>
      <c r="R13" s="3"/>
      <c r="S13" s="3"/>
      <c r="T13" s="3"/>
      <c r="U13" s="3"/>
      <c r="V13" s="2"/>
      <c r="W13" s="2"/>
      <c r="X13" s="8" t="str">
        <f t="shared" si="1"/>
        <v xml:space="preserve"> </v>
      </c>
      <c r="Y13" s="3"/>
      <c r="Z13" s="2"/>
      <c r="AA13" s="3"/>
      <c r="AB13" s="3"/>
      <c r="AC13" s="10" t="str">
        <f t="shared" si="2"/>
        <v xml:space="preserve"> </v>
      </c>
      <c r="AD13" s="24" t="str">
        <f t="shared" si="0"/>
        <v xml:space="preserve"> </v>
      </c>
      <c r="AE13" s="25" t="str">
        <f t="shared" si="3"/>
        <v xml:space="preserve"> </v>
      </c>
      <c r="AF13" s="11"/>
      <c r="AG13" s="23"/>
      <c r="AH13" s="23">
        <v>4</v>
      </c>
    </row>
    <row r="14" spans="1:47" x14ac:dyDescent="0.2">
      <c r="A14" s="50">
        <v>9</v>
      </c>
      <c r="B14" s="1"/>
      <c r="C14" s="3"/>
      <c r="D14" s="3"/>
      <c r="E14" s="3"/>
      <c r="F14" s="3"/>
      <c r="G14" s="3"/>
      <c r="H14" s="2"/>
      <c r="I14" s="2"/>
      <c r="J14" s="3"/>
      <c r="K14" s="2"/>
      <c r="L14" s="2"/>
      <c r="M14" s="3"/>
      <c r="N14" s="2"/>
      <c r="O14" s="2"/>
      <c r="P14" s="3"/>
      <c r="Q14" s="3"/>
      <c r="R14" s="3"/>
      <c r="S14" s="3"/>
      <c r="T14" s="3"/>
      <c r="U14" s="3"/>
      <c r="V14" s="2"/>
      <c r="W14" s="2"/>
      <c r="X14" s="8" t="str">
        <f t="shared" si="1"/>
        <v xml:space="preserve"> </v>
      </c>
      <c r="Y14" s="3"/>
      <c r="Z14" s="2"/>
      <c r="AA14" s="3"/>
      <c r="AB14" s="3"/>
      <c r="AC14" s="10" t="str">
        <f t="shared" si="2"/>
        <v xml:space="preserve"> </v>
      </c>
      <c r="AD14" s="24" t="str">
        <f t="shared" si="0"/>
        <v xml:space="preserve"> </v>
      </c>
      <c r="AE14" s="25" t="str">
        <f t="shared" si="3"/>
        <v xml:space="preserve"> </v>
      </c>
      <c r="AF14" s="11"/>
      <c r="AG14" s="23"/>
      <c r="AH14" s="23">
        <v>4.5</v>
      </c>
    </row>
    <row r="15" spans="1:47" x14ac:dyDescent="0.2">
      <c r="A15" s="50">
        <v>10</v>
      </c>
      <c r="B15" s="1"/>
      <c r="C15" s="3"/>
      <c r="D15" s="3"/>
      <c r="E15" s="3"/>
      <c r="F15" s="3"/>
      <c r="G15" s="3"/>
      <c r="H15" s="2"/>
      <c r="I15" s="2"/>
      <c r="J15" s="3"/>
      <c r="K15" s="2"/>
      <c r="L15" s="2"/>
      <c r="M15" s="3"/>
      <c r="N15" s="2"/>
      <c r="O15" s="2"/>
      <c r="P15" s="3"/>
      <c r="Q15" s="3"/>
      <c r="R15" s="3"/>
      <c r="S15" s="3"/>
      <c r="T15" s="3"/>
      <c r="U15" s="3"/>
      <c r="V15" s="2"/>
      <c r="W15" s="2"/>
      <c r="X15" s="8" t="str">
        <f t="shared" si="1"/>
        <v xml:space="preserve"> </v>
      </c>
      <c r="Y15" s="3"/>
      <c r="Z15" s="2"/>
      <c r="AA15" s="3"/>
      <c r="AB15" s="3"/>
      <c r="AC15" s="10" t="str">
        <f t="shared" si="2"/>
        <v xml:space="preserve"> </v>
      </c>
      <c r="AD15" s="24" t="str">
        <f t="shared" si="0"/>
        <v xml:space="preserve"> </v>
      </c>
      <c r="AE15" s="25" t="str">
        <f t="shared" si="3"/>
        <v xml:space="preserve"> </v>
      </c>
      <c r="AF15" s="11"/>
      <c r="AG15" s="23"/>
      <c r="AH15" s="23">
        <v>5</v>
      </c>
    </row>
    <row r="16" spans="1:47" x14ac:dyDescent="0.2">
      <c r="A16" s="50">
        <v>11</v>
      </c>
      <c r="B16" s="1"/>
      <c r="C16" s="3"/>
      <c r="D16" s="3"/>
      <c r="E16" s="3"/>
      <c r="F16" s="3"/>
      <c r="G16" s="3"/>
      <c r="H16" s="2"/>
      <c r="I16" s="2"/>
      <c r="J16" s="3"/>
      <c r="K16" s="2"/>
      <c r="L16" s="2"/>
      <c r="M16" s="3"/>
      <c r="N16" s="2"/>
      <c r="O16" s="2"/>
      <c r="P16" s="3"/>
      <c r="Q16" s="3"/>
      <c r="R16" s="3"/>
      <c r="S16" s="3"/>
      <c r="T16" s="3"/>
      <c r="U16" s="3"/>
      <c r="V16" s="2"/>
      <c r="W16" s="2"/>
      <c r="X16" s="8" t="str">
        <f t="shared" si="1"/>
        <v xml:space="preserve"> </v>
      </c>
      <c r="Y16" s="3"/>
      <c r="Z16" s="2"/>
      <c r="AA16" s="3"/>
      <c r="AB16" s="3"/>
      <c r="AC16" s="10" t="str">
        <f t="shared" si="2"/>
        <v xml:space="preserve"> </v>
      </c>
      <c r="AD16" s="24" t="str">
        <f t="shared" si="0"/>
        <v xml:space="preserve"> </v>
      </c>
      <c r="AE16" s="25" t="str">
        <f t="shared" si="3"/>
        <v xml:space="preserve"> </v>
      </c>
      <c r="AF16" s="11"/>
      <c r="AG16" s="23"/>
      <c r="AH16" s="23">
        <v>5.5</v>
      </c>
    </row>
    <row r="17" spans="1:34" x14ac:dyDescent="0.2">
      <c r="A17" s="50">
        <v>12</v>
      </c>
      <c r="B17" s="1"/>
      <c r="C17" s="3"/>
      <c r="D17" s="3"/>
      <c r="E17" s="3"/>
      <c r="F17" s="3"/>
      <c r="G17" s="3"/>
      <c r="H17" s="2"/>
      <c r="I17" s="2"/>
      <c r="J17" s="3"/>
      <c r="K17" s="2"/>
      <c r="L17" s="2"/>
      <c r="M17" s="3"/>
      <c r="N17" s="2"/>
      <c r="O17" s="2"/>
      <c r="P17" s="3"/>
      <c r="Q17" s="3"/>
      <c r="R17" s="3"/>
      <c r="S17" s="3"/>
      <c r="T17" s="3"/>
      <c r="U17" s="3"/>
      <c r="V17" s="2"/>
      <c r="W17" s="2"/>
      <c r="X17" s="8" t="str">
        <f t="shared" si="1"/>
        <v xml:space="preserve"> </v>
      </c>
      <c r="Y17" s="3"/>
      <c r="Z17" s="2"/>
      <c r="AA17" s="3"/>
      <c r="AB17" s="3"/>
      <c r="AC17" s="10" t="str">
        <f t="shared" si="2"/>
        <v xml:space="preserve"> </v>
      </c>
      <c r="AD17" s="24" t="str">
        <f t="shared" si="0"/>
        <v xml:space="preserve"> </v>
      </c>
      <c r="AE17" s="25" t="str">
        <f t="shared" si="3"/>
        <v xml:space="preserve"> </v>
      </c>
      <c r="AF17" s="11"/>
      <c r="AG17" s="23"/>
      <c r="AH17" s="23">
        <v>6</v>
      </c>
    </row>
    <row r="18" spans="1:34" x14ac:dyDescent="0.2">
      <c r="A18" s="50">
        <v>13</v>
      </c>
      <c r="B18" s="1"/>
      <c r="C18" s="3"/>
      <c r="D18" s="3"/>
      <c r="E18" s="3"/>
      <c r="F18" s="3"/>
      <c r="G18" s="3"/>
      <c r="H18" s="2"/>
      <c r="I18" s="2"/>
      <c r="J18" s="3"/>
      <c r="K18" s="2"/>
      <c r="L18" s="2"/>
      <c r="M18" s="3"/>
      <c r="N18" s="2"/>
      <c r="O18" s="2"/>
      <c r="P18" s="3"/>
      <c r="Q18" s="3"/>
      <c r="R18" s="3"/>
      <c r="S18" s="3"/>
      <c r="T18" s="3"/>
      <c r="U18" s="3"/>
      <c r="V18" s="2"/>
      <c r="W18" s="2"/>
      <c r="X18" s="8" t="str">
        <f t="shared" si="1"/>
        <v xml:space="preserve"> </v>
      </c>
      <c r="Y18" s="3"/>
      <c r="Z18" s="2"/>
      <c r="AA18" s="3"/>
      <c r="AB18" s="3"/>
      <c r="AC18" s="10" t="str">
        <f t="shared" si="2"/>
        <v xml:space="preserve"> </v>
      </c>
      <c r="AD18" s="24" t="str">
        <f t="shared" si="0"/>
        <v xml:space="preserve"> </v>
      </c>
      <c r="AE18" s="25" t="str">
        <f t="shared" si="3"/>
        <v xml:space="preserve"> </v>
      </c>
      <c r="AF18" s="11"/>
      <c r="AG18" s="23"/>
      <c r="AH18" s="23">
        <v>6.5</v>
      </c>
    </row>
    <row r="19" spans="1:34" x14ac:dyDescent="0.2">
      <c r="A19" s="50">
        <v>14</v>
      </c>
      <c r="B19" s="1"/>
      <c r="C19" s="3"/>
      <c r="D19" s="3"/>
      <c r="E19" s="3"/>
      <c r="F19" s="3"/>
      <c r="G19" s="3"/>
      <c r="H19" s="2"/>
      <c r="I19" s="2"/>
      <c r="J19" s="3"/>
      <c r="K19" s="2"/>
      <c r="L19" s="2"/>
      <c r="M19" s="3"/>
      <c r="N19" s="2"/>
      <c r="O19" s="2"/>
      <c r="P19" s="3"/>
      <c r="Q19" s="3"/>
      <c r="R19" s="3"/>
      <c r="S19" s="3"/>
      <c r="T19" s="3"/>
      <c r="U19" s="3"/>
      <c r="V19" s="2"/>
      <c r="W19" s="2"/>
      <c r="X19" s="8" t="str">
        <f t="shared" si="1"/>
        <v xml:space="preserve"> </v>
      </c>
      <c r="Y19" s="3"/>
      <c r="Z19" s="2"/>
      <c r="AA19" s="3"/>
      <c r="AB19" s="3"/>
      <c r="AC19" s="10" t="str">
        <f t="shared" si="2"/>
        <v xml:space="preserve"> </v>
      </c>
      <c r="AD19" s="24" t="str">
        <f t="shared" si="0"/>
        <v xml:space="preserve"> </v>
      </c>
      <c r="AE19" s="25" t="str">
        <f t="shared" si="3"/>
        <v xml:space="preserve"> </v>
      </c>
      <c r="AF19" s="11"/>
      <c r="AG19" s="23"/>
      <c r="AH19" s="23">
        <v>7</v>
      </c>
    </row>
    <row r="20" spans="1:34" x14ac:dyDescent="0.2">
      <c r="A20" s="50">
        <v>15</v>
      </c>
      <c r="B20" s="1"/>
      <c r="C20" s="3"/>
      <c r="D20" s="3"/>
      <c r="E20" s="3"/>
      <c r="F20" s="3"/>
      <c r="G20" s="3"/>
      <c r="H20" s="2"/>
      <c r="I20" s="2"/>
      <c r="J20" s="3"/>
      <c r="K20" s="2"/>
      <c r="L20" s="2"/>
      <c r="M20" s="3"/>
      <c r="N20" s="2"/>
      <c r="O20" s="2"/>
      <c r="P20" s="3"/>
      <c r="Q20" s="3"/>
      <c r="R20" s="3"/>
      <c r="S20" s="3"/>
      <c r="T20" s="3"/>
      <c r="U20" s="3"/>
      <c r="V20" s="2"/>
      <c r="W20" s="2"/>
      <c r="X20" s="8" t="str">
        <f t="shared" si="1"/>
        <v xml:space="preserve"> </v>
      </c>
      <c r="Y20" s="3"/>
      <c r="Z20" s="2"/>
      <c r="AA20" s="3"/>
      <c r="AB20" s="3"/>
      <c r="AC20" s="10" t="str">
        <f t="shared" si="2"/>
        <v xml:space="preserve"> </v>
      </c>
      <c r="AD20" s="24" t="str">
        <f t="shared" si="0"/>
        <v xml:space="preserve"> </v>
      </c>
      <c r="AE20" s="25" t="str">
        <f t="shared" si="3"/>
        <v xml:space="preserve"> </v>
      </c>
      <c r="AF20" s="11"/>
      <c r="AG20" s="23"/>
      <c r="AH20" s="23">
        <v>7.5</v>
      </c>
    </row>
    <row r="21" spans="1:34" x14ac:dyDescent="0.2">
      <c r="A21" s="50">
        <v>16</v>
      </c>
      <c r="B21" s="1"/>
      <c r="C21" s="3"/>
      <c r="D21" s="3"/>
      <c r="E21" s="3"/>
      <c r="F21" s="3"/>
      <c r="G21" s="3"/>
      <c r="H21" s="2"/>
      <c r="I21" s="2"/>
      <c r="J21" s="3"/>
      <c r="K21" s="2"/>
      <c r="L21" s="2"/>
      <c r="M21" s="3"/>
      <c r="N21" s="2"/>
      <c r="O21" s="2"/>
      <c r="P21" s="3"/>
      <c r="Q21" s="3"/>
      <c r="R21" s="3"/>
      <c r="S21" s="3"/>
      <c r="T21" s="3"/>
      <c r="U21" s="3"/>
      <c r="V21" s="2"/>
      <c r="W21" s="2"/>
      <c r="X21" s="8" t="str">
        <f t="shared" si="1"/>
        <v xml:space="preserve"> </v>
      </c>
      <c r="Y21" s="3"/>
      <c r="Z21" s="2"/>
      <c r="AA21" s="3"/>
      <c r="AB21" s="3"/>
      <c r="AC21" s="10" t="str">
        <f t="shared" si="2"/>
        <v xml:space="preserve"> </v>
      </c>
      <c r="AD21" s="24" t="str">
        <f t="shared" si="0"/>
        <v xml:space="preserve"> </v>
      </c>
      <c r="AE21" s="25" t="str">
        <f t="shared" si="3"/>
        <v xml:space="preserve"> </v>
      </c>
      <c r="AF21" s="11"/>
      <c r="AG21" s="23"/>
      <c r="AH21" s="23">
        <v>8</v>
      </c>
    </row>
    <row r="22" spans="1:34" x14ac:dyDescent="0.2">
      <c r="A22" s="50">
        <v>17</v>
      </c>
      <c r="B22" s="1"/>
      <c r="C22" s="3"/>
      <c r="D22" s="3"/>
      <c r="E22" s="3"/>
      <c r="F22" s="3"/>
      <c r="G22" s="3"/>
      <c r="H22" s="2"/>
      <c r="I22" s="2"/>
      <c r="J22" s="3"/>
      <c r="K22" s="2"/>
      <c r="L22" s="2"/>
      <c r="M22" s="3"/>
      <c r="N22" s="2"/>
      <c r="O22" s="2"/>
      <c r="P22" s="3"/>
      <c r="Q22" s="3"/>
      <c r="R22" s="3"/>
      <c r="S22" s="3"/>
      <c r="T22" s="3"/>
      <c r="U22" s="3"/>
      <c r="V22" s="2"/>
      <c r="W22" s="2"/>
      <c r="X22" s="8" t="str">
        <f t="shared" si="1"/>
        <v xml:space="preserve"> </v>
      </c>
      <c r="Y22" s="3"/>
      <c r="Z22" s="2"/>
      <c r="AA22" s="3"/>
      <c r="AB22" s="3"/>
      <c r="AC22" s="10" t="str">
        <f t="shared" si="2"/>
        <v xml:space="preserve"> </v>
      </c>
      <c r="AD22" s="24" t="str">
        <f t="shared" si="0"/>
        <v xml:space="preserve"> </v>
      </c>
      <c r="AE22" s="25" t="str">
        <f t="shared" si="3"/>
        <v xml:space="preserve"> </v>
      </c>
      <c r="AF22" s="11"/>
      <c r="AG22" s="23"/>
      <c r="AH22" s="23">
        <v>8.5</v>
      </c>
    </row>
    <row r="23" spans="1:34" x14ac:dyDescent="0.2">
      <c r="A23" s="50">
        <v>18</v>
      </c>
      <c r="B23" s="1"/>
      <c r="C23" s="3"/>
      <c r="D23" s="3"/>
      <c r="E23" s="3"/>
      <c r="F23" s="3"/>
      <c r="G23" s="3"/>
      <c r="H23" s="2"/>
      <c r="I23" s="2"/>
      <c r="J23" s="3"/>
      <c r="K23" s="2"/>
      <c r="L23" s="2"/>
      <c r="M23" s="3"/>
      <c r="N23" s="2"/>
      <c r="O23" s="2"/>
      <c r="P23" s="3"/>
      <c r="Q23" s="3"/>
      <c r="R23" s="3"/>
      <c r="S23" s="3"/>
      <c r="T23" s="3"/>
      <c r="U23" s="3"/>
      <c r="V23" s="2"/>
      <c r="W23" s="2"/>
      <c r="X23" s="8" t="str">
        <f t="shared" si="1"/>
        <v xml:space="preserve"> </v>
      </c>
      <c r="Y23" s="3"/>
      <c r="Z23" s="2"/>
      <c r="AA23" s="3"/>
      <c r="AB23" s="3"/>
      <c r="AC23" s="10" t="str">
        <f t="shared" si="2"/>
        <v xml:space="preserve"> </v>
      </c>
      <c r="AD23" s="24" t="str">
        <f t="shared" si="0"/>
        <v xml:space="preserve"> </v>
      </c>
      <c r="AE23" s="25" t="str">
        <f t="shared" si="3"/>
        <v xml:space="preserve"> </v>
      </c>
      <c r="AF23" s="11"/>
      <c r="AG23" s="23"/>
      <c r="AH23" s="23">
        <v>9</v>
      </c>
    </row>
    <row r="24" spans="1:34" x14ac:dyDescent="0.2">
      <c r="A24" s="50">
        <v>19</v>
      </c>
      <c r="B24" s="1"/>
      <c r="C24" s="3"/>
      <c r="D24" s="3"/>
      <c r="E24" s="3"/>
      <c r="F24" s="3"/>
      <c r="G24" s="3"/>
      <c r="H24" s="2"/>
      <c r="I24" s="2"/>
      <c r="J24" s="3"/>
      <c r="K24" s="2"/>
      <c r="L24" s="2"/>
      <c r="M24" s="3"/>
      <c r="N24" s="2"/>
      <c r="O24" s="2"/>
      <c r="P24" s="3"/>
      <c r="Q24" s="3"/>
      <c r="R24" s="3"/>
      <c r="S24" s="3"/>
      <c r="T24" s="3"/>
      <c r="U24" s="3"/>
      <c r="V24" s="2"/>
      <c r="W24" s="2"/>
      <c r="X24" s="8" t="str">
        <f t="shared" si="1"/>
        <v xml:space="preserve"> </v>
      </c>
      <c r="Y24" s="3"/>
      <c r="Z24" s="2"/>
      <c r="AA24" s="3"/>
      <c r="AB24" s="3"/>
      <c r="AC24" s="10" t="str">
        <f t="shared" si="2"/>
        <v xml:space="preserve"> </v>
      </c>
      <c r="AD24" s="24" t="str">
        <f t="shared" si="0"/>
        <v xml:space="preserve"> </v>
      </c>
      <c r="AE24" s="25" t="str">
        <f t="shared" si="3"/>
        <v xml:space="preserve"> </v>
      </c>
      <c r="AF24" s="11"/>
      <c r="AG24" s="23"/>
      <c r="AH24" s="23">
        <v>9.5</v>
      </c>
    </row>
    <row r="25" spans="1:34" x14ac:dyDescent="0.2">
      <c r="A25" s="50">
        <v>20</v>
      </c>
      <c r="B25" s="1"/>
      <c r="C25" s="3"/>
      <c r="D25" s="3"/>
      <c r="E25" s="3"/>
      <c r="F25" s="3"/>
      <c r="G25" s="3"/>
      <c r="H25" s="2"/>
      <c r="I25" s="2"/>
      <c r="J25" s="3"/>
      <c r="K25" s="2"/>
      <c r="L25" s="2"/>
      <c r="M25" s="3"/>
      <c r="N25" s="2"/>
      <c r="O25" s="2"/>
      <c r="P25" s="3"/>
      <c r="Q25" s="3"/>
      <c r="R25" s="3"/>
      <c r="S25" s="3"/>
      <c r="T25" s="3"/>
      <c r="U25" s="3"/>
      <c r="V25" s="2"/>
      <c r="W25" s="2"/>
      <c r="X25" s="8" t="str">
        <f t="shared" si="1"/>
        <v xml:space="preserve"> </v>
      </c>
      <c r="Y25" s="3"/>
      <c r="Z25" s="2"/>
      <c r="AA25" s="3"/>
      <c r="AB25" s="3"/>
      <c r="AC25" s="10" t="str">
        <f t="shared" si="2"/>
        <v xml:space="preserve"> </v>
      </c>
      <c r="AD25" s="24" t="str">
        <f t="shared" si="0"/>
        <v xml:space="preserve"> </v>
      </c>
      <c r="AE25" s="25" t="str">
        <f t="shared" si="3"/>
        <v xml:space="preserve"> </v>
      </c>
      <c r="AF25" s="11"/>
      <c r="AG25" s="23"/>
      <c r="AH25" s="23">
        <v>10</v>
      </c>
    </row>
    <row r="26" spans="1:34" x14ac:dyDescent="0.2">
      <c r="A26" s="50">
        <v>21</v>
      </c>
      <c r="B26" s="1"/>
      <c r="C26" s="3"/>
      <c r="D26" s="3"/>
      <c r="E26" s="3"/>
      <c r="F26" s="3"/>
      <c r="G26" s="3"/>
      <c r="H26" s="2"/>
      <c r="I26" s="2"/>
      <c r="J26" s="3"/>
      <c r="K26" s="2"/>
      <c r="L26" s="2"/>
      <c r="M26" s="3"/>
      <c r="N26" s="2"/>
      <c r="O26" s="2"/>
      <c r="P26" s="3"/>
      <c r="Q26" s="3"/>
      <c r="R26" s="3"/>
      <c r="S26" s="3"/>
      <c r="T26" s="3"/>
      <c r="U26" s="3"/>
      <c r="V26" s="2"/>
      <c r="W26" s="2"/>
      <c r="X26" s="8" t="str">
        <f t="shared" si="1"/>
        <v xml:space="preserve"> </v>
      </c>
      <c r="Y26" s="3"/>
      <c r="Z26" s="2"/>
      <c r="AA26" s="3"/>
      <c r="AB26" s="3"/>
      <c r="AC26" s="10" t="str">
        <f t="shared" si="2"/>
        <v xml:space="preserve"> </v>
      </c>
      <c r="AD26" s="24" t="str">
        <f t="shared" si="0"/>
        <v xml:space="preserve"> </v>
      </c>
      <c r="AE26" s="25" t="str">
        <f t="shared" si="3"/>
        <v xml:space="preserve"> </v>
      </c>
      <c r="AF26" s="11"/>
      <c r="AG26" s="23"/>
      <c r="AH26" s="23">
        <v>10.5</v>
      </c>
    </row>
    <row r="27" spans="1:34" x14ac:dyDescent="0.2">
      <c r="A27" s="50">
        <v>22</v>
      </c>
      <c r="B27" s="1"/>
      <c r="C27" s="3"/>
      <c r="D27" s="3"/>
      <c r="E27" s="3"/>
      <c r="F27" s="3"/>
      <c r="G27" s="3"/>
      <c r="H27" s="2"/>
      <c r="I27" s="2"/>
      <c r="J27" s="3"/>
      <c r="K27" s="2"/>
      <c r="L27" s="2"/>
      <c r="M27" s="3"/>
      <c r="N27" s="2"/>
      <c r="O27" s="2"/>
      <c r="P27" s="3"/>
      <c r="Q27" s="3"/>
      <c r="R27" s="3"/>
      <c r="S27" s="3"/>
      <c r="T27" s="3"/>
      <c r="U27" s="3"/>
      <c r="V27" s="2"/>
      <c r="W27" s="2"/>
      <c r="X27" s="8" t="str">
        <f t="shared" si="1"/>
        <v xml:space="preserve"> </v>
      </c>
      <c r="Y27" s="3"/>
      <c r="Z27" s="2"/>
      <c r="AA27" s="3"/>
      <c r="AB27" s="3"/>
      <c r="AC27" s="10" t="str">
        <f t="shared" si="2"/>
        <v xml:space="preserve"> </v>
      </c>
      <c r="AD27" s="24" t="str">
        <f t="shared" si="0"/>
        <v xml:space="preserve"> </v>
      </c>
      <c r="AE27" s="25" t="str">
        <f t="shared" si="3"/>
        <v xml:space="preserve"> </v>
      </c>
      <c r="AF27" s="11"/>
      <c r="AG27" s="23"/>
      <c r="AH27" s="23">
        <v>11</v>
      </c>
    </row>
    <row r="28" spans="1:34" x14ac:dyDescent="0.2">
      <c r="A28" s="50">
        <v>23</v>
      </c>
      <c r="B28" s="1"/>
      <c r="C28" s="3"/>
      <c r="D28" s="3"/>
      <c r="E28" s="3"/>
      <c r="F28" s="3"/>
      <c r="G28" s="3"/>
      <c r="H28" s="2"/>
      <c r="I28" s="2"/>
      <c r="J28" s="3"/>
      <c r="K28" s="2"/>
      <c r="L28" s="2"/>
      <c r="M28" s="3"/>
      <c r="N28" s="2"/>
      <c r="O28" s="2"/>
      <c r="P28" s="3"/>
      <c r="Q28" s="3"/>
      <c r="R28" s="3"/>
      <c r="S28" s="3"/>
      <c r="T28" s="3"/>
      <c r="U28" s="3"/>
      <c r="V28" s="2"/>
      <c r="W28" s="2"/>
      <c r="X28" s="8" t="str">
        <f t="shared" si="1"/>
        <v xml:space="preserve"> </v>
      </c>
      <c r="Y28" s="3"/>
      <c r="Z28" s="2"/>
      <c r="AA28" s="3"/>
      <c r="AB28" s="3"/>
      <c r="AC28" s="10" t="str">
        <f t="shared" si="2"/>
        <v xml:space="preserve"> </v>
      </c>
      <c r="AD28" s="24" t="str">
        <f t="shared" si="0"/>
        <v xml:space="preserve"> </v>
      </c>
      <c r="AE28" s="25" t="str">
        <f t="shared" si="3"/>
        <v xml:space="preserve"> </v>
      </c>
      <c r="AF28" s="11"/>
      <c r="AG28" s="23"/>
      <c r="AH28" s="23">
        <v>11.5</v>
      </c>
    </row>
    <row r="29" spans="1:34" x14ac:dyDescent="0.2">
      <c r="A29" s="50">
        <v>24</v>
      </c>
      <c r="B29" s="1"/>
      <c r="C29" s="3"/>
      <c r="D29" s="3"/>
      <c r="E29" s="3"/>
      <c r="F29" s="3"/>
      <c r="G29" s="3"/>
      <c r="H29" s="2"/>
      <c r="I29" s="2"/>
      <c r="J29" s="3"/>
      <c r="K29" s="2"/>
      <c r="L29" s="2"/>
      <c r="M29" s="3"/>
      <c r="N29" s="2"/>
      <c r="O29" s="2"/>
      <c r="P29" s="3"/>
      <c r="Q29" s="3"/>
      <c r="R29" s="3"/>
      <c r="S29" s="3"/>
      <c r="T29" s="3"/>
      <c r="U29" s="3"/>
      <c r="V29" s="2"/>
      <c r="W29" s="2"/>
      <c r="X29" s="8" t="str">
        <f t="shared" si="1"/>
        <v xml:space="preserve"> </v>
      </c>
      <c r="Y29" s="3"/>
      <c r="Z29" s="2"/>
      <c r="AA29" s="3"/>
      <c r="AB29" s="3"/>
      <c r="AC29" s="10" t="str">
        <f t="shared" si="2"/>
        <v xml:space="preserve"> </v>
      </c>
      <c r="AD29" s="24" t="str">
        <f t="shared" si="0"/>
        <v xml:space="preserve"> </v>
      </c>
      <c r="AE29" s="25" t="str">
        <f t="shared" si="3"/>
        <v xml:space="preserve"> </v>
      </c>
      <c r="AF29" s="11"/>
      <c r="AG29" s="23"/>
      <c r="AH29" s="23">
        <v>12</v>
      </c>
    </row>
    <row r="30" spans="1:34" x14ac:dyDescent="0.2">
      <c r="A30" s="50">
        <v>25</v>
      </c>
      <c r="B30" s="1"/>
      <c r="C30" s="3"/>
      <c r="D30" s="3"/>
      <c r="E30" s="3"/>
      <c r="F30" s="3"/>
      <c r="G30" s="3"/>
      <c r="H30" s="2"/>
      <c r="I30" s="2"/>
      <c r="J30" s="3"/>
      <c r="K30" s="2"/>
      <c r="L30" s="2"/>
      <c r="M30" s="3"/>
      <c r="N30" s="2"/>
      <c r="O30" s="2"/>
      <c r="P30" s="3"/>
      <c r="Q30" s="3"/>
      <c r="R30" s="3"/>
      <c r="S30" s="3"/>
      <c r="T30" s="3"/>
      <c r="U30" s="3"/>
      <c r="V30" s="2"/>
      <c r="W30" s="2"/>
      <c r="X30" s="8" t="str">
        <f t="shared" si="1"/>
        <v xml:space="preserve"> </v>
      </c>
      <c r="Y30" s="3"/>
      <c r="Z30" s="2"/>
      <c r="AA30" s="3"/>
      <c r="AB30" s="3"/>
      <c r="AC30" s="10" t="str">
        <f t="shared" si="2"/>
        <v xml:space="preserve"> </v>
      </c>
      <c r="AD30" s="24" t="str">
        <f t="shared" si="0"/>
        <v xml:space="preserve"> </v>
      </c>
      <c r="AE30" s="25" t="str">
        <f t="shared" si="3"/>
        <v xml:space="preserve"> </v>
      </c>
      <c r="AF30" s="11"/>
      <c r="AG30" s="23"/>
      <c r="AH30" s="23">
        <v>12.5</v>
      </c>
    </row>
    <row r="31" spans="1:34" x14ac:dyDescent="0.2">
      <c r="A31" s="50">
        <v>26</v>
      </c>
      <c r="B31" s="1"/>
      <c r="C31" s="3"/>
      <c r="D31" s="3"/>
      <c r="E31" s="3"/>
      <c r="F31" s="3"/>
      <c r="G31" s="3"/>
      <c r="H31" s="2"/>
      <c r="I31" s="2"/>
      <c r="J31" s="3"/>
      <c r="K31" s="2"/>
      <c r="L31" s="2"/>
      <c r="M31" s="3"/>
      <c r="N31" s="2"/>
      <c r="O31" s="2"/>
      <c r="P31" s="3"/>
      <c r="Q31" s="3"/>
      <c r="R31" s="3"/>
      <c r="S31" s="3"/>
      <c r="T31" s="3"/>
      <c r="U31" s="3"/>
      <c r="V31" s="2"/>
      <c r="W31" s="2"/>
      <c r="X31" s="8" t="str">
        <f t="shared" si="1"/>
        <v xml:space="preserve"> </v>
      </c>
      <c r="Y31" s="3"/>
      <c r="Z31" s="2"/>
      <c r="AA31" s="3"/>
      <c r="AB31" s="3"/>
      <c r="AC31" s="10" t="str">
        <f t="shared" si="2"/>
        <v xml:space="preserve"> </v>
      </c>
      <c r="AD31" s="24" t="str">
        <f t="shared" si="0"/>
        <v xml:space="preserve"> </v>
      </c>
      <c r="AE31" s="25" t="str">
        <f t="shared" si="3"/>
        <v xml:space="preserve"> </v>
      </c>
      <c r="AF31" s="11"/>
      <c r="AG31" s="23"/>
      <c r="AH31" s="23">
        <v>13</v>
      </c>
    </row>
    <row r="32" spans="1:34" x14ac:dyDescent="0.2">
      <c r="A32" s="50">
        <v>27</v>
      </c>
      <c r="B32" s="1"/>
      <c r="C32" s="3"/>
      <c r="D32" s="3"/>
      <c r="E32" s="3"/>
      <c r="F32" s="3"/>
      <c r="G32" s="3"/>
      <c r="H32" s="2"/>
      <c r="I32" s="2"/>
      <c r="J32" s="3"/>
      <c r="K32" s="2"/>
      <c r="L32" s="2"/>
      <c r="M32" s="3"/>
      <c r="N32" s="2"/>
      <c r="O32" s="2"/>
      <c r="P32" s="3"/>
      <c r="Q32" s="3"/>
      <c r="R32" s="3"/>
      <c r="S32" s="3"/>
      <c r="T32" s="3"/>
      <c r="U32" s="3"/>
      <c r="V32" s="2"/>
      <c r="W32" s="2"/>
      <c r="X32" s="8" t="str">
        <f t="shared" si="1"/>
        <v xml:space="preserve"> </v>
      </c>
      <c r="Y32" s="3"/>
      <c r="Z32" s="2"/>
      <c r="AA32" s="3"/>
      <c r="AB32" s="3"/>
      <c r="AC32" s="10" t="str">
        <f t="shared" si="2"/>
        <v xml:space="preserve"> </v>
      </c>
      <c r="AD32" s="24" t="str">
        <f t="shared" si="0"/>
        <v xml:space="preserve"> </v>
      </c>
      <c r="AE32" s="25" t="str">
        <f t="shared" si="3"/>
        <v xml:space="preserve"> </v>
      </c>
      <c r="AF32" s="11"/>
      <c r="AG32" s="23"/>
      <c r="AH32" s="23">
        <v>13.5</v>
      </c>
    </row>
    <row r="33" spans="1:36" x14ac:dyDescent="0.2">
      <c r="A33" s="50">
        <v>28</v>
      </c>
      <c r="B33" s="1"/>
      <c r="C33" s="3"/>
      <c r="D33" s="3"/>
      <c r="E33" s="3"/>
      <c r="F33" s="3"/>
      <c r="G33" s="3"/>
      <c r="H33" s="2"/>
      <c r="I33" s="2"/>
      <c r="J33" s="3"/>
      <c r="K33" s="2"/>
      <c r="L33" s="2"/>
      <c r="M33" s="3"/>
      <c r="N33" s="2"/>
      <c r="O33" s="2"/>
      <c r="P33" s="3"/>
      <c r="Q33" s="3"/>
      <c r="R33" s="3"/>
      <c r="S33" s="3"/>
      <c r="T33" s="3"/>
      <c r="U33" s="3"/>
      <c r="V33" s="2"/>
      <c r="W33" s="2"/>
      <c r="X33" s="8" t="str">
        <f t="shared" si="1"/>
        <v xml:space="preserve"> </v>
      </c>
      <c r="Y33" s="3"/>
      <c r="Z33" s="2"/>
      <c r="AA33" s="3"/>
      <c r="AB33" s="3"/>
      <c r="AC33" s="10" t="str">
        <f t="shared" si="2"/>
        <v xml:space="preserve"> </v>
      </c>
      <c r="AD33" s="24" t="str">
        <f t="shared" si="0"/>
        <v xml:space="preserve"> </v>
      </c>
      <c r="AE33" s="25" t="str">
        <f t="shared" si="3"/>
        <v xml:space="preserve"> </v>
      </c>
      <c r="AF33" s="11"/>
      <c r="AG33" s="23"/>
      <c r="AH33" s="23">
        <v>14</v>
      </c>
    </row>
    <row r="34" spans="1:36" x14ac:dyDescent="0.2">
      <c r="A34" s="50">
        <v>29</v>
      </c>
      <c r="B34" s="1"/>
      <c r="C34" s="3"/>
      <c r="D34" s="3"/>
      <c r="E34" s="3"/>
      <c r="F34" s="3"/>
      <c r="G34" s="3"/>
      <c r="H34" s="2"/>
      <c r="I34" s="2"/>
      <c r="J34" s="3"/>
      <c r="K34" s="2"/>
      <c r="L34" s="2"/>
      <c r="M34" s="3"/>
      <c r="N34" s="2"/>
      <c r="O34" s="2"/>
      <c r="P34" s="3"/>
      <c r="Q34" s="3"/>
      <c r="R34" s="3"/>
      <c r="S34" s="3"/>
      <c r="T34" s="3"/>
      <c r="U34" s="3"/>
      <c r="V34" s="2"/>
      <c r="W34" s="2"/>
      <c r="X34" s="8" t="str">
        <f t="shared" si="1"/>
        <v xml:space="preserve"> </v>
      </c>
      <c r="Y34" s="3"/>
      <c r="Z34" s="2"/>
      <c r="AA34" s="3"/>
      <c r="AB34" s="3"/>
      <c r="AC34" s="10" t="str">
        <f t="shared" si="2"/>
        <v xml:space="preserve"> </v>
      </c>
      <c r="AD34" s="24" t="str">
        <f t="shared" si="0"/>
        <v xml:space="preserve"> </v>
      </c>
      <c r="AE34" s="25" t="str">
        <f t="shared" si="3"/>
        <v xml:space="preserve"> </v>
      </c>
      <c r="AF34" s="11"/>
      <c r="AG34" s="23"/>
      <c r="AH34" s="23">
        <v>14.5</v>
      </c>
    </row>
    <row r="35" spans="1:36" x14ac:dyDescent="0.2">
      <c r="A35" s="50">
        <v>30</v>
      </c>
      <c r="B35" s="1"/>
      <c r="C35" s="3"/>
      <c r="D35" s="3"/>
      <c r="E35" s="3"/>
      <c r="F35" s="3"/>
      <c r="G35" s="3"/>
      <c r="H35" s="2"/>
      <c r="I35" s="2"/>
      <c r="J35" s="3"/>
      <c r="K35" s="2"/>
      <c r="L35" s="2"/>
      <c r="M35" s="3"/>
      <c r="N35" s="2"/>
      <c r="O35" s="2"/>
      <c r="P35" s="3"/>
      <c r="Q35" s="3"/>
      <c r="R35" s="3"/>
      <c r="S35" s="3"/>
      <c r="T35" s="3"/>
      <c r="U35" s="3"/>
      <c r="V35" s="2"/>
      <c r="W35" s="2"/>
      <c r="X35" s="8" t="str">
        <f t="shared" si="1"/>
        <v xml:space="preserve"> </v>
      </c>
      <c r="Y35" s="3"/>
      <c r="Z35" s="2"/>
      <c r="AA35" s="3"/>
      <c r="AB35" s="3"/>
      <c r="AC35" s="10" t="str">
        <f t="shared" si="2"/>
        <v xml:space="preserve"> </v>
      </c>
      <c r="AD35" s="24" t="str">
        <f t="shared" si="0"/>
        <v xml:space="preserve"> </v>
      </c>
      <c r="AE35" s="25" t="str">
        <f t="shared" si="3"/>
        <v xml:space="preserve"> </v>
      </c>
      <c r="AF35" s="11"/>
      <c r="AG35" s="23"/>
      <c r="AH35" s="23">
        <v>15</v>
      </c>
    </row>
    <row r="36" spans="1:36" x14ac:dyDescent="0.2">
      <c r="A36" s="50">
        <v>31</v>
      </c>
      <c r="B36" s="1"/>
      <c r="C36" s="3"/>
      <c r="D36" s="3"/>
      <c r="E36" s="3"/>
      <c r="F36" s="3"/>
      <c r="G36" s="3"/>
      <c r="H36" s="2"/>
      <c r="I36" s="2"/>
      <c r="J36" s="3"/>
      <c r="K36" s="2"/>
      <c r="L36" s="2"/>
      <c r="M36" s="3"/>
      <c r="N36" s="2"/>
      <c r="O36" s="2"/>
      <c r="P36" s="3"/>
      <c r="Q36" s="3"/>
      <c r="R36" s="3"/>
      <c r="S36" s="3"/>
      <c r="T36" s="3"/>
      <c r="U36" s="3"/>
      <c r="V36" s="2"/>
      <c r="W36" s="2"/>
      <c r="X36" s="8" t="str">
        <f t="shared" si="1"/>
        <v xml:space="preserve"> </v>
      </c>
      <c r="Y36" s="3"/>
      <c r="Z36" s="2"/>
      <c r="AA36" s="3"/>
      <c r="AB36" s="3"/>
      <c r="AC36" s="10" t="str">
        <f t="shared" si="2"/>
        <v xml:space="preserve"> </v>
      </c>
      <c r="AD36" s="24" t="str">
        <f t="shared" si="0"/>
        <v xml:space="preserve"> </v>
      </c>
      <c r="AE36" s="25" t="str">
        <f t="shared" si="3"/>
        <v xml:space="preserve"> </v>
      </c>
      <c r="AF36" s="11"/>
      <c r="AG36" s="23"/>
      <c r="AH36" s="23">
        <f>AH35+0.5</f>
        <v>15.5</v>
      </c>
    </row>
    <row r="37" spans="1:36" x14ac:dyDescent="0.2">
      <c r="A37" s="50">
        <v>32</v>
      </c>
      <c r="B37" s="1"/>
      <c r="C37" s="3"/>
      <c r="D37" s="3"/>
      <c r="E37" s="3"/>
      <c r="F37" s="3"/>
      <c r="G37" s="3"/>
      <c r="H37" s="2"/>
      <c r="I37" s="2"/>
      <c r="J37" s="3"/>
      <c r="K37" s="2"/>
      <c r="L37" s="2"/>
      <c r="M37" s="3"/>
      <c r="N37" s="2"/>
      <c r="O37" s="2"/>
      <c r="P37" s="3"/>
      <c r="Q37" s="3"/>
      <c r="R37" s="3"/>
      <c r="S37" s="3"/>
      <c r="T37" s="3"/>
      <c r="U37" s="3"/>
      <c r="V37" s="2"/>
      <c r="W37" s="2"/>
      <c r="X37" s="8" t="str">
        <f t="shared" si="1"/>
        <v xml:space="preserve"> </v>
      </c>
      <c r="Y37" s="3"/>
      <c r="Z37" s="2"/>
      <c r="AA37" s="3"/>
      <c r="AB37" s="3"/>
      <c r="AC37" s="10" t="str">
        <f t="shared" si="2"/>
        <v xml:space="preserve"> </v>
      </c>
      <c r="AD37" s="24" t="str">
        <f t="shared" si="0"/>
        <v xml:space="preserve"> </v>
      </c>
      <c r="AE37" s="25" t="str">
        <f t="shared" si="3"/>
        <v xml:space="preserve"> </v>
      </c>
      <c r="AF37" s="11"/>
      <c r="AG37" s="23"/>
      <c r="AH37" s="23">
        <f t="shared" ref="AH37:AH61" si="4">AH36+0.5</f>
        <v>16</v>
      </c>
    </row>
    <row r="38" spans="1:36" x14ac:dyDescent="0.2">
      <c r="A38" s="50">
        <v>33</v>
      </c>
      <c r="B38" s="1"/>
      <c r="C38" s="3"/>
      <c r="D38" s="3"/>
      <c r="E38" s="3"/>
      <c r="F38" s="3"/>
      <c r="G38" s="3"/>
      <c r="H38" s="2"/>
      <c r="I38" s="2"/>
      <c r="J38" s="3"/>
      <c r="K38" s="2"/>
      <c r="L38" s="2"/>
      <c r="M38" s="3"/>
      <c r="N38" s="2"/>
      <c r="O38" s="2"/>
      <c r="P38" s="3"/>
      <c r="Q38" s="3"/>
      <c r="R38" s="3"/>
      <c r="S38" s="3"/>
      <c r="T38" s="3"/>
      <c r="U38" s="3"/>
      <c r="V38" s="2"/>
      <c r="W38" s="2"/>
      <c r="X38" s="8" t="str">
        <f t="shared" si="1"/>
        <v xml:space="preserve"> </v>
      </c>
      <c r="Y38" s="3"/>
      <c r="Z38" s="2"/>
      <c r="AA38" s="3"/>
      <c r="AB38" s="3"/>
      <c r="AC38" s="10" t="str">
        <f t="shared" si="2"/>
        <v xml:space="preserve"> </v>
      </c>
      <c r="AD38" s="24" t="str">
        <f t="shared" si="0"/>
        <v xml:space="preserve"> </v>
      </c>
      <c r="AE38" s="25" t="str">
        <f t="shared" si="3"/>
        <v xml:space="preserve"> </v>
      </c>
      <c r="AF38" s="11"/>
      <c r="AG38" s="23"/>
      <c r="AH38" s="23">
        <f t="shared" si="4"/>
        <v>16.5</v>
      </c>
    </row>
    <row r="39" spans="1:36" ht="13.5" thickBot="1" x14ac:dyDescent="0.25">
      <c r="A39" s="83">
        <v>34</v>
      </c>
      <c r="B39" s="5"/>
      <c r="C39" s="6"/>
      <c r="D39" s="6"/>
      <c r="E39" s="6"/>
      <c r="F39" s="6"/>
      <c r="G39" s="6"/>
      <c r="H39" s="7"/>
      <c r="I39" s="7"/>
      <c r="J39" s="6"/>
      <c r="K39" s="7"/>
      <c r="L39" s="7"/>
      <c r="M39" s="6"/>
      <c r="N39" s="7"/>
      <c r="O39" s="7"/>
      <c r="P39" s="6"/>
      <c r="Q39" s="6"/>
      <c r="R39" s="6"/>
      <c r="S39" s="6"/>
      <c r="T39" s="6"/>
      <c r="U39" s="6"/>
      <c r="V39" s="7"/>
      <c r="W39" s="7"/>
      <c r="X39" s="9" t="str">
        <f t="shared" si="1"/>
        <v xml:space="preserve"> </v>
      </c>
      <c r="Y39" s="6"/>
      <c r="Z39" s="7"/>
      <c r="AA39" s="6"/>
      <c r="AB39" s="6"/>
      <c r="AC39" s="9" t="str">
        <f t="shared" si="2"/>
        <v xml:space="preserve"> </v>
      </c>
      <c r="AD39" s="30" t="str">
        <f t="shared" si="0"/>
        <v xml:space="preserve"> </v>
      </c>
      <c r="AE39" s="25" t="str">
        <f t="shared" si="3"/>
        <v xml:space="preserve"> </v>
      </c>
      <c r="AF39" s="11"/>
      <c r="AG39" s="23"/>
      <c r="AH39" s="23">
        <f t="shared" si="4"/>
        <v>17</v>
      </c>
    </row>
    <row r="40" spans="1:36" ht="14.25" thickTop="1" thickBot="1" x14ac:dyDescent="0.25">
      <c r="A40" s="28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34"/>
      <c r="AG40" s="31"/>
      <c r="AH40" s="23">
        <f t="shared" si="4"/>
        <v>17.5</v>
      </c>
    </row>
    <row r="41" spans="1:36" ht="13.5" thickTop="1" x14ac:dyDescent="0.2">
      <c r="A41" s="28"/>
      <c r="B41" s="8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31"/>
      <c r="AH41" s="23">
        <f t="shared" si="4"/>
        <v>18</v>
      </c>
    </row>
    <row r="42" spans="1:36" s="13" customFormat="1" ht="15.75" x14ac:dyDescent="0.2">
      <c r="A42" s="84"/>
      <c r="B42" s="99" t="s">
        <v>47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H42" s="23">
        <f t="shared" si="4"/>
        <v>18.5</v>
      </c>
    </row>
    <row r="43" spans="1:36" s="13" customFormat="1" ht="15.75" x14ac:dyDescent="0.2">
      <c r="A43" s="84"/>
      <c r="B43" s="81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  <c r="AF43" s="60"/>
      <c r="AH43" s="23">
        <f t="shared" si="4"/>
        <v>19</v>
      </c>
    </row>
    <row r="44" spans="1:36" ht="13.5" thickBot="1" x14ac:dyDescent="0.25">
      <c r="A44" s="85"/>
      <c r="B44" s="66"/>
      <c r="C44" s="61" t="str">
        <f>C3</f>
        <v>H1</v>
      </c>
      <c r="D44" s="61" t="str">
        <f t="shared" ref="D44:Q44" si="5">D3</f>
        <v>1a</v>
      </c>
      <c r="E44" s="61" t="str">
        <f t="shared" si="5"/>
        <v>1b</v>
      </c>
      <c r="F44" s="61" t="str">
        <f t="shared" si="5"/>
        <v>2a</v>
      </c>
      <c r="G44" s="61" t="str">
        <f t="shared" si="5"/>
        <v>2b</v>
      </c>
      <c r="H44" s="61" t="str">
        <f t="shared" si="5"/>
        <v>2c</v>
      </c>
      <c r="I44" s="61" t="str">
        <f t="shared" si="5"/>
        <v>3a</v>
      </c>
      <c r="J44" s="61" t="str">
        <f t="shared" si="5"/>
        <v>3b</v>
      </c>
      <c r="K44" s="61" t="str">
        <f t="shared" si="5"/>
        <v>4a</v>
      </c>
      <c r="L44" s="61" t="str">
        <f t="shared" si="5"/>
        <v>4b</v>
      </c>
      <c r="M44" s="61" t="str">
        <f t="shared" si="5"/>
        <v>4c</v>
      </c>
      <c r="N44" s="61" t="str">
        <f t="shared" si="5"/>
        <v>4d</v>
      </c>
      <c r="O44" s="61" t="str">
        <f t="shared" si="5"/>
        <v>5a</v>
      </c>
      <c r="P44" s="61" t="str">
        <f t="shared" si="5"/>
        <v>5b</v>
      </c>
      <c r="Q44" s="61" t="str">
        <f t="shared" si="5"/>
        <v>5c</v>
      </c>
      <c r="R44" s="61" t="str">
        <f t="shared" ref="R44:Y44" si="6">R3</f>
        <v>6a</v>
      </c>
      <c r="S44" s="61" t="str">
        <f t="shared" si="6"/>
        <v>6b</v>
      </c>
      <c r="T44" s="61" t="str">
        <f t="shared" si="6"/>
        <v>7a</v>
      </c>
      <c r="U44" s="61" t="str">
        <f t="shared" si="6"/>
        <v>7b</v>
      </c>
      <c r="V44" s="61" t="str">
        <f t="shared" si="6"/>
        <v>8a</v>
      </c>
      <c r="W44" s="61" t="str">
        <f t="shared" si="6"/>
        <v>8b</v>
      </c>
      <c r="X44" s="61" t="str">
        <f t="shared" si="6"/>
        <v>∑</v>
      </c>
      <c r="Y44" s="61" t="str">
        <f t="shared" si="6"/>
        <v>W1</v>
      </c>
      <c r="Z44" s="61"/>
      <c r="AA44" s="61" t="str">
        <f>AA3</f>
        <v>W2</v>
      </c>
      <c r="AB44" s="61"/>
      <c r="AC44" s="62" t="str">
        <f>AC3</f>
        <v>∑</v>
      </c>
      <c r="AD44" s="63" t="str">
        <f>AD3</f>
        <v>Summe</v>
      </c>
      <c r="AE44" s="59"/>
      <c r="AF44" s="64" t="s">
        <v>18</v>
      </c>
      <c r="AH44" s="23">
        <f t="shared" si="4"/>
        <v>19.5</v>
      </c>
    </row>
    <row r="45" spans="1:36" ht="26.25" thickBot="1" x14ac:dyDescent="0.25">
      <c r="A45" s="86"/>
      <c r="B45" s="82" t="s">
        <v>2</v>
      </c>
      <c r="C45" s="74" t="str">
        <f t="shared" ref="C45:R45" si="7">IF(COUNT(C6:C39)=0," ",ROUND(SUM(C6:C39)/COUNT(C6:C39),2))</f>
        <v xml:space="preserve"> </v>
      </c>
      <c r="D45" s="74" t="str">
        <f t="shared" si="7"/>
        <v xml:space="preserve"> </v>
      </c>
      <c r="E45" s="74" t="str">
        <f t="shared" si="7"/>
        <v xml:space="preserve"> </v>
      </c>
      <c r="F45" s="74" t="str">
        <f t="shared" si="7"/>
        <v xml:space="preserve"> </v>
      </c>
      <c r="G45" s="74" t="str">
        <f t="shared" si="7"/>
        <v xml:space="preserve"> </v>
      </c>
      <c r="H45" s="74" t="str">
        <f t="shared" si="7"/>
        <v xml:space="preserve"> </v>
      </c>
      <c r="I45" s="74" t="str">
        <f>IF(COUNT(I6:I39)=0," ",ROUND(SUM(I6:I39)/COUNT(I6:I39),2))</f>
        <v xml:space="preserve"> </v>
      </c>
      <c r="J45" s="74" t="str">
        <f t="shared" si="7"/>
        <v xml:space="preserve"> </v>
      </c>
      <c r="K45" s="74" t="str">
        <f t="shared" si="7"/>
        <v xml:space="preserve"> </v>
      </c>
      <c r="L45" s="74" t="str">
        <f t="shared" si="7"/>
        <v xml:space="preserve"> </v>
      </c>
      <c r="M45" s="74" t="str">
        <f t="shared" si="7"/>
        <v xml:space="preserve"> </v>
      </c>
      <c r="N45" s="74" t="str">
        <f t="shared" si="7"/>
        <v xml:space="preserve"> </v>
      </c>
      <c r="O45" s="74" t="str">
        <f t="shared" si="7"/>
        <v xml:space="preserve"> </v>
      </c>
      <c r="P45" s="74" t="str">
        <f t="shared" si="7"/>
        <v xml:space="preserve"> </v>
      </c>
      <c r="Q45" s="74" t="str">
        <f t="shared" si="7"/>
        <v xml:space="preserve"> </v>
      </c>
      <c r="R45" s="74" t="str">
        <f t="shared" si="7"/>
        <v xml:space="preserve"> </v>
      </c>
      <c r="S45" s="74" t="str">
        <f t="shared" ref="S45:Y45" si="8">IF(COUNT(S6:S39)=0," ",ROUND(SUM(S6:S39)/COUNT(S6:S39),2))</f>
        <v xml:space="preserve"> </v>
      </c>
      <c r="T45" s="74" t="str">
        <f t="shared" si="8"/>
        <v xml:space="preserve"> </v>
      </c>
      <c r="U45" s="74" t="str">
        <f t="shared" si="8"/>
        <v xml:space="preserve"> </v>
      </c>
      <c r="V45" s="74" t="str">
        <f t="shared" si="8"/>
        <v xml:space="preserve"> </v>
      </c>
      <c r="W45" s="74" t="str">
        <f t="shared" si="8"/>
        <v xml:space="preserve"> </v>
      </c>
      <c r="X45" s="87" t="str">
        <f t="shared" si="8"/>
        <v xml:space="preserve"> </v>
      </c>
      <c r="Y45" s="74" t="str">
        <f t="shared" si="8"/>
        <v xml:space="preserve"> </v>
      </c>
      <c r="Z45" s="89"/>
      <c r="AA45" s="74" t="str">
        <f>IF(COUNT(AA6:AA39)=0," ",ROUND(SUM(AA6:AA39)/COUNT(AA6:AA39),2))</f>
        <v xml:space="preserve"> </v>
      </c>
      <c r="AB45" s="89"/>
      <c r="AC45" s="88" t="str">
        <f>IF(COUNT(AC6:AC39)=0," ",ROUND(SUM(AC6:AC39)/COUNT(AC6:AC39),2))</f>
        <v xml:space="preserve"> </v>
      </c>
      <c r="AD45" s="88" t="str">
        <f t="shared" ref="AD45" si="9">IF(COUNT(AD6:AD39)=0," ",ROUND(SUM(AD6:AD39)/COUNT(AD6:AD39),2))</f>
        <v xml:space="preserve"> </v>
      </c>
      <c r="AE45" s="59"/>
      <c r="AF45" s="65" t="s">
        <v>15</v>
      </c>
      <c r="AH45" s="23">
        <f t="shared" si="4"/>
        <v>20</v>
      </c>
    </row>
    <row r="46" spans="1:36" ht="13.5" thickBot="1" x14ac:dyDescent="0.25">
      <c r="A46" s="2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59"/>
      <c r="AF46" s="79" t="str">
        <f>IF(COUNT(AF6:AF39)=0," ",ROUND((SUM(AF6:AF39)/COUNT(AF6:AF39)),2))</f>
        <v xml:space="preserve"> </v>
      </c>
      <c r="AH46" s="23">
        <f t="shared" si="4"/>
        <v>20.5</v>
      </c>
    </row>
    <row r="47" spans="1:36" x14ac:dyDescent="0.2">
      <c r="A47" s="2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59"/>
      <c r="AF47" s="60"/>
      <c r="AH47" s="23">
        <f t="shared" si="4"/>
        <v>21</v>
      </c>
    </row>
    <row r="48" spans="1:36" ht="24.95" customHeight="1" thickBot="1" x14ac:dyDescent="0.25">
      <c r="A48" s="27"/>
      <c r="B48" s="82" t="s">
        <v>16</v>
      </c>
      <c r="C48" s="67">
        <v>1</v>
      </c>
      <c r="D48" s="67">
        <v>2</v>
      </c>
      <c r="E48" s="67">
        <v>3</v>
      </c>
      <c r="F48" s="67">
        <v>4</v>
      </c>
      <c r="G48" s="67">
        <v>5</v>
      </c>
      <c r="H48" s="67">
        <v>6</v>
      </c>
      <c r="I48" s="68"/>
      <c r="J48" s="102" t="s">
        <v>44</v>
      </c>
      <c r="K48" s="103"/>
      <c r="L48" s="68"/>
      <c r="M48" s="68"/>
      <c r="N48" s="92" t="s">
        <v>40</v>
      </c>
      <c r="O48" s="92"/>
      <c r="P48" s="92"/>
      <c r="Q48" s="68"/>
      <c r="R48" s="106" t="s">
        <v>34</v>
      </c>
      <c r="S48" s="106"/>
      <c r="T48" s="106"/>
      <c r="U48" s="68"/>
      <c r="V48" s="61">
        <v>1</v>
      </c>
      <c r="W48" s="61">
        <v>2</v>
      </c>
      <c r="X48" s="61">
        <v>3</v>
      </c>
      <c r="Y48" s="61">
        <v>4</v>
      </c>
      <c r="Z48" s="68"/>
      <c r="AA48" s="68"/>
      <c r="AB48" s="68"/>
      <c r="AC48" s="68"/>
      <c r="AD48" s="66"/>
      <c r="AE48" s="66"/>
      <c r="AF48" s="69"/>
      <c r="AH48" s="23">
        <f t="shared" si="4"/>
        <v>21.5</v>
      </c>
      <c r="AI48" s="91"/>
      <c r="AJ48" s="91"/>
    </row>
    <row r="49" spans="1:36" ht="24.95" customHeight="1" thickBot="1" x14ac:dyDescent="0.25">
      <c r="A49" s="27"/>
      <c r="B49" s="68"/>
      <c r="C49" s="75" t="str">
        <f>IF(COUNT(AE6:AE39)=0," ",COUNTIF($AE$6:$AE$39,1))</f>
        <v xml:space="preserve"> </v>
      </c>
      <c r="D49" s="76" t="str">
        <f>IF(COUNT(AE6:AE39)=0," ",COUNTIF($AE$6:$AE$39,2))</f>
        <v xml:space="preserve"> </v>
      </c>
      <c r="E49" s="76" t="str">
        <f>IF(COUNT(AE6:AE39)=0," ",COUNTIF($AE$6:$AE$39,3))</f>
        <v xml:space="preserve"> </v>
      </c>
      <c r="F49" s="76" t="str">
        <f>IF(COUNT(AE6:AE39)=0," ",COUNTIF($AE$6:$AE$39,4))</f>
        <v xml:space="preserve"> </v>
      </c>
      <c r="G49" s="76" t="str">
        <f>IF(COUNT(AE6:AE39)=0," ",COUNTIF($AE$6:$AE$39,5))</f>
        <v xml:space="preserve"> </v>
      </c>
      <c r="H49" s="77" t="str">
        <f>IF(COUNT(AE6:AE39)=0," ",COUNTIF($AE$6:$AE$39,6))</f>
        <v xml:space="preserve"> </v>
      </c>
      <c r="I49" s="68"/>
      <c r="J49" s="104" t="str">
        <f>IF(COUNT(AE6:AE39)=0," ",ROUND((SUM(AE6:AE39)/COUNT(AE6:AE39)),2))</f>
        <v xml:space="preserve"> </v>
      </c>
      <c r="K49" s="105"/>
      <c r="L49" s="68"/>
      <c r="M49" s="107" t="s">
        <v>45</v>
      </c>
      <c r="N49" s="107"/>
      <c r="O49" s="107"/>
      <c r="P49" s="107"/>
      <c r="Q49" s="68"/>
      <c r="R49" s="106" t="s">
        <v>41</v>
      </c>
      <c r="S49" s="106"/>
      <c r="T49" s="106"/>
      <c r="U49" s="106"/>
      <c r="V49" s="75">
        <f>SUM(AJ5,AK5)</f>
        <v>0</v>
      </c>
      <c r="W49" s="76">
        <f>SUM(AJ6,AK6)</f>
        <v>0</v>
      </c>
      <c r="X49" s="76">
        <f>SUM(AJ7,AK7)</f>
        <v>0</v>
      </c>
      <c r="Y49" s="76">
        <f>SUM(AK8,AL8)</f>
        <v>0</v>
      </c>
      <c r="Z49" s="68"/>
      <c r="AA49" s="68"/>
      <c r="AB49" s="66"/>
      <c r="AC49" s="68"/>
      <c r="AD49" s="66"/>
      <c r="AE49" s="66"/>
      <c r="AF49" s="69"/>
      <c r="AH49" s="23">
        <f t="shared" si="4"/>
        <v>22</v>
      </c>
      <c r="AI49" s="91"/>
      <c r="AJ49" s="91"/>
    </row>
    <row r="50" spans="1:36" ht="24.95" customHeight="1" x14ac:dyDescent="0.2">
      <c r="A50" s="27"/>
      <c r="B50" s="68"/>
      <c r="C50" s="70"/>
      <c r="D50" s="68"/>
      <c r="E50" s="68"/>
      <c r="F50" s="68"/>
      <c r="G50" s="68"/>
      <c r="H50" s="68"/>
      <c r="I50" s="68"/>
      <c r="J50" s="68"/>
      <c r="K50" s="68"/>
      <c r="L50" s="68"/>
      <c r="M50" s="107"/>
      <c r="N50" s="107"/>
      <c r="O50" s="107"/>
      <c r="P50" s="107"/>
      <c r="Q50" s="68"/>
      <c r="R50" s="92" t="s">
        <v>42</v>
      </c>
      <c r="S50" s="92"/>
      <c r="T50" s="92"/>
      <c r="U50" s="92"/>
      <c r="V50" s="78" t="str">
        <f>IF(V49&gt;0,($AJ5*$AM5+$AK5*$AN5)/($AJ5+$AK5)," ")</f>
        <v xml:space="preserve"> </v>
      </c>
      <c r="W50" s="78" t="str">
        <f>IF(W49&gt;0,($AJ6*$AM6+$AK6*$AN6)/($AJ6+$AK6)," ")</f>
        <v xml:space="preserve"> </v>
      </c>
      <c r="X50" s="78" t="str">
        <f>IF(X49&gt;0,($AJ7*$AM7+$AK7*$AN7)/($AJ7+$AK7)," ")</f>
        <v xml:space="preserve"> </v>
      </c>
      <c r="Y50" s="78" t="str">
        <f>IF(Y49&gt;0,($AJ8*$AM8+$AK8*$AN8)/($AJ8+$AK8)," ")</f>
        <v xml:space="preserve"> </v>
      </c>
      <c r="Z50" s="68"/>
      <c r="AA50" s="68"/>
      <c r="AB50" s="66"/>
      <c r="AC50" s="68"/>
      <c r="AD50" s="66"/>
      <c r="AE50" s="66"/>
      <c r="AF50" s="69"/>
      <c r="AH50" s="23">
        <f t="shared" si="4"/>
        <v>22.5</v>
      </c>
      <c r="AI50" s="91"/>
      <c r="AJ50" s="91"/>
    </row>
    <row r="51" spans="1:36" ht="13.5" thickBot="1" x14ac:dyDescent="0.25">
      <c r="A51" s="27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1"/>
      <c r="AE51" s="71"/>
      <c r="AF51" s="73"/>
      <c r="AH51" s="23">
        <f t="shared" si="4"/>
        <v>23</v>
      </c>
      <c r="AI51" s="91"/>
      <c r="AJ51" s="91"/>
    </row>
    <row r="52" spans="1:36" ht="8.25" customHeight="1" thickTop="1" x14ac:dyDescent="0.2">
      <c r="A52" s="27"/>
      <c r="AH52" s="23">
        <f t="shared" si="4"/>
        <v>23.5</v>
      </c>
    </row>
    <row r="53" spans="1:36" hidden="1" x14ac:dyDescent="0.2">
      <c r="AH53" s="23">
        <f t="shared" si="4"/>
        <v>24</v>
      </c>
    </row>
    <row r="54" spans="1:36" hidden="1" x14ac:dyDescent="0.2">
      <c r="AH54" s="23">
        <f t="shared" si="4"/>
        <v>24.5</v>
      </c>
    </row>
    <row r="55" spans="1:36" hidden="1" x14ac:dyDescent="0.2">
      <c r="AH55" s="23">
        <f t="shared" si="4"/>
        <v>25</v>
      </c>
    </row>
    <row r="56" spans="1:36" hidden="1" x14ac:dyDescent="0.2">
      <c r="AH56" s="23">
        <f t="shared" si="4"/>
        <v>25.5</v>
      </c>
    </row>
    <row r="57" spans="1:36" hidden="1" x14ac:dyDescent="0.2">
      <c r="AH57" s="23">
        <f t="shared" si="4"/>
        <v>26</v>
      </c>
    </row>
    <row r="58" spans="1:36" hidden="1" x14ac:dyDescent="0.2">
      <c r="AH58" s="23">
        <f t="shared" si="4"/>
        <v>26.5</v>
      </c>
    </row>
    <row r="59" spans="1:36" hidden="1" x14ac:dyDescent="0.2">
      <c r="AH59" s="23">
        <f t="shared" si="4"/>
        <v>27</v>
      </c>
    </row>
    <row r="60" spans="1:36" hidden="1" x14ac:dyDescent="0.2">
      <c r="AH60" s="23">
        <f t="shared" si="4"/>
        <v>27.5</v>
      </c>
    </row>
    <row r="61" spans="1:36" hidden="1" x14ac:dyDescent="0.2">
      <c r="AH61" s="23">
        <f t="shared" si="4"/>
        <v>28</v>
      </c>
    </row>
    <row r="62" spans="1:36" hidden="1" x14ac:dyDescent="0.2">
      <c r="AH62" s="23"/>
    </row>
    <row r="63" spans="1:36" hidden="1" x14ac:dyDescent="0.2">
      <c r="AH63" s="23"/>
    </row>
    <row r="64" spans="1:36" hidden="1" x14ac:dyDescent="0.2">
      <c r="AH64" s="23"/>
    </row>
    <row r="65" spans="34:34" hidden="1" x14ac:dyDescent="0.2">
      <c r="AH65" s="23"/>
    </row>
    <row r="66" spans="34:34" hidden="1" x14ac:dyDescent="0.2">
      <c r="AH66" s="23"/>
    </row>
    <row r="67" spans="34:34" hidden="1" x14ac:dyDescent="0.2">
      <c r="AH67" s="23"/>
    </row>
    <row r="68" spans="34:34" hidden="1" x14ac:dyDescent="0.2">
      <c r="AH68" s="23"/>
    </row>
    <row r="69" spans="34:34" hidden="1" x14ac:dyDescent="0.2">
      <c r="AH69" s="23"/>
    </row>
    <row r="70" spans="34:34" hidden="1" x14ac:dyDescent="0.2">
      <c r="AH70" s="23"/>
    </row>
    <row r="71" spans="34:34" hidden="1" x14ac:dyDescent="0.2">
      <c r="AH71" s="23"/>
    </row>
    <row r="72" spans="34:34" hidden="1" x14ac:dyDescent="0.2">
      <c r="AH72" s="23"/>
    </row>
    <row r="73" spans="34:34" hidden="1" x14ac:dyDescent="0.2">
      <c r="AH73" s="23"/>
    </row>
  </sheetData>
  <sheetProtection password="CA67" sheet="1" objects="1" scenarios="1" selectLockedCells="1"/>
  <mergeCells count="10">
    <mergeCell ref="R50:U50"/>
    <mergeCell ref="N48:P48"/>
    <mergeCell ref="AF3:AF5"/>
    <mergeCell ref="C5:AD5"/>
    <mergeCell ref="B42:AF42"/>
    <mergeCell ref="J48:K48"/>
    <mergeCell ref="J49:K49"/>
    <mergeCell ref="R48:T48"/>
    <mergeCell ref="R49:U49"/>
    <mergeCell ref="M49:P50"/>
  </mergeCells>
  <dataValidations count="9">
    <dataValidation type="list" allowBlank="1" showInputMessage="1" showErrorMessage="1" sqref="N6:O39 V6:V39 K6:L39 H6:H39">
      <formula1>$AH$5:$AH$7</formula1>
    </dataValidation>
    <dataValidation type="list" allowBlank="1" showInputMessage="1" showErrorMessage="1" sqref="AF40">
      <formula1>$AL$7:$AL$12</formula1>
    </dataValidation>
    <dataValidation type="decimal" allowBlank="1" showInputMessage="1" showErrorMessage="1" sqref="AF6:AF39">
      <formula1>1</formula1>
      <formula2>6</formula2>
    </dataValidation>
    <dataValidation type="list" allowBlank="1" showInputMessage="1" showErrorMessage="1" sqref="M6:M39 D6:G39 J6:J39 P6:U39">
      <formula1>$AH$5:$AH$9</formula1>
    </dataValidation>
    <dataValidation type="list" allowBlank="1" showInputMessage="1" showErrorMessage="1" promptTitle="Eingabe der 1. Wahlaufgabe" prompt="Die Nummern der beiden Wahlaufgaben müssen unterschiedlich sein. Nr.1 ist kleiner als Nr.2." sqref="Z6:Z39">
      <formula1>$AI$6:$AI$9</formula1>
    </dataValidation>
    <dataValidation type="list" allowBlank="1" showInputMessage="1" showErrorMessage="1" promptTitle="Eingabe der 2. Wahlaufgabe" prompt="Die Nummern der beiden Wahlaufgaben müssen unterschiedlich sein und Nr.2 muss größer als Nr.1 sein." sqref="AB6:AB39">
      <formula1>$AI$6:$AI$9</formula1>
    </dataValidation>
    <dataValidation type="list" allowBlank="1" showInputMessage="1" showErrorMessage="1" sqref="C6:C39">
      <formula1>$AH$5:$AH$61</formula1>
    </dataValidation>
    <dataValidation type="list" allowBlank="1" showInputMessage="1" showErrorMessage="1" sqref="I6:I39 W6:W39">
      <formula1>$AH$5:$AH$11</formula1>
    </dataValidation>
    <dataValidation type="list" allowBlank="1" showInputMessage="1" showErrorMessage="1" sqref="Y6:Y39 AA6:AA39">
      <formula1>$AH$5:$AH$25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73"/>
  <sheetViews>
    <sheetView showGridLines="0" topLeftCell="B1" zoomScale="90" zoomScaleNormal="90" workbookViewId="0">
      <selection activeCell="AD37" sqref="AD37"/>
    </sheetView>
  </sheetViews>
  <sheetFormatPr baseColWidth="10" defaultColWidth="0" defaultRowHeight="0" customHeight="1" zeroHeight="1" x14ac:dyDescent="0.2"/>
  <cols>
    <col min="1" max="1" width="4.7109375" style="14" customWidth="1"/>
    <col min="2" max="2" width="29.28515625" style="14" customWidth="1"/>
    <col min="3" max="3" width="6.7109375" style="14" customWidth="1"/>
    <col min="4" max="21" width="4.7109375" style="14" customWidth="1"/>
    <col min="22" max="22" width="6.7109375" style="14" customWidth="1"/>
    <col min="23" max="26" width="5.7109375" style="14" customWidth="1"/>
    <col min="27" max="27" width="6.7109375" style="14" customWidth="1"/>
    <col min="28" max="28" width="8.7109375" style="14" customWidth="1"/>
    <col min="29" max="29" width="7.7109375" style="14" customWidth="1"/>
    <col min="30" max="30" width="12.7109375" style="14" customWidth="1"/>
    <col min="31" max="31" width="4" style="14" customWidth="1"/>
    <col min="32" max="16381" width="8.42578125" style="14" hidden="1"/>
    <col min="16382" max="16382" width="5.28515625" style="14" hidden="1"/>
    <col min="16383" max="16383" width="5.42578125" style="14" hidden="1"/>
    <col min="16384" max="16384" width="7.5703125" style="14" hidden="1"/>
  </cols>
  <sheetData>
    <row r="1" spans="1:40" s="13" customFormat="1" ht="16.5" thickTop="1" x14ac:dyDescent="0.25">
      <c r="A1" s="36"/>
      <c r="B1" s="37" t="s">
        <v>4</v>
      </c>
      <c r="C1" s="38" t="s">
        <v>53</v>
      </c>
      <c r="D1" s="37"/>
      <c r="E1" s="37"/>
      <c r="F1" s="37"/>
      <c r="G1" s="38" t="s">
        <v>20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51"/>
      <c r="S1" s="37"/>
      <c r="T1" s="37"/>
      <c r="U1" s="37"/>
      <c r="V1" s="37"/>
      <c r="W1" s="52" t="s">
        <v>43</v>
      </c>
      <c r="X1" s="37"/>
      <c r="Y1" s="38"/>
      <c r="Z1" s="37"/>
      <c r="AA1" s="37"/>
      <c r="AB1" s="37"/>
      <c r="AC1" s="53"/>
      <c r="AD1" s="54"/>
      <c r="AE1" s="12"/>
    </row>
    <row r="2" spans="1:40" ht="16.5" thickBot="1" x14ac:dyDescent="0.3">
      <c r="A2" s="39"/>
      <c r="B2" s="40" t="s">
        <v>19</v>
      </c>
      <c r="C2" s="41" t="s">
        <v>48</v>
      </c>
      <c r="D2" s="43"/>
      <c r="E2" s="43"/>
      <c r="F2" s="43"/>
      <c r="G2" s="41" t="s">
        <v>27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1"/>
      <c r="S2" s="41"/>
      <c r="T2" s="42"/>
      <c r="U2" s="42"/>
      <c r="V2" s="42"/>
      <c r="W2" s="41" t="s">
        <v>37</v>
      </c>
      <c r="X2" s="42"/>
      <c r="Y2" s="42"/>
      <c r="Z2" s="42"/>
      <c r="AA2" s="42"/>
      <c r="AB2" s="42"/>
      <c r="AC2" s="42"/>
      <c r="AD2" s="55"/>
    </row>
    <row r="3" spans="1:40" ht="13.5" thickTop="1" x14ac:dyDescent="0.2">
      <c r="A3" s="44"/>
      <c r="B3" s="45"/>
      <c r="C3" s="46" t="s">
        <v>49</v>
      </c>
      <c r="D3" s="46" t="s">
        <v>0</v>
      </c>
      <c r="E3" s="46" t="s">
        <v>1</v>
      </c>
      <c r="F3" s="46" t="s">
        <v>11</v>
      </c>
      <c r="G3" s="46" t="s">
        <v>12</v>
      </c>
      <c r="H3" s="46" t="s">
        <v>17</v>
      </c>
      <c r="I3" s="46" t="s">
        <v>6</v>
      </c>
      <c r="J3" s="46" t="s">
        <v>7</v>
      </c>
      <c r="K3" s="46" t="s">
        <v>21</v>
      </c>
      <c r="L3" s="46" t="s">
        <v>22</v>
      </c>
      <c r="M3" s="46" t="s">
        <v>23</v>
      </c>
      <c r="N3" s="46" t="s">
        <v>24</v>
      </c>
      <c r="O3" s="46" t="s">
        <v>25</v>
      </c>
      <c r="P3" s="46" t="s">
        <v>26</v>
      </c>
      <c r="Q3" s="46" t="s">
        <v>50</v>
      </c>
      <c r="R3" s="46">
        <v>6</v>
      </c>
      <c r="S3" s="46" t="s">
        <v>31</v>
      </c>
      <c r="T3" s="46" t="s">
        <v>32</v>
      </c>
      <c r="U3" s="46" t="s">
        <v>33</v>
      </c>
      <c r="V3" s="15" t="s">
        <v>14</v>
      </c>
      <c r="W3" s="46" t="s">
        <v>35</v>
      </c>
      <c r="X3" s="46" t="s">
        <v>38</v>
      </c>
      <c r="Y3" s="46" t="s">
        <v>36</v>
      </c>
      <c r="Z3" s="46" t="s">
        <v>39</v>
      </c>
      <c r="AA3" s="15" t="s">
        <v>14</v>
      </c>
      <c r="AB3" s="16" t="s">
        <v>10</v>
      </c>
      <c r="AC3" s="17"/>
      <c r="AD3" s="93" t="s">
        <v>15</v>
      </c>
      <c r="AE3" s="12"/>
      <c r="AF3" s="12"/>
    </row>
    <row r="4" spans="1:40" ht="26.25" thickBot="1" x14ac:dyDescent="0.25">
      <c r="A4" s="47"/>
      <c r="B4" s="48" t="s">
        <v>3</v>
      </c>
      <c r="C4" s="49">
        <v>28</v>
      </c>
      <c r="D4" s="49">
        <v>2</v>
      </c>
      <c r="E4" s="49">
        <v>2</v>
      </c>
      <c r="F4" s="49">
        <v>2</v>
      </c>
      <c r="G4" s="49">
        <v>2</v>
      </c>
      <c r="H4" s="49">
        <v>1</v>
      </c>
      <c r="I4" s="49">
        <v>3</v>
      </c>
      <c r="J4" s="49">
        <v>2</v>
      </c>
      <c r="K4" s="49">
        <v>2</v>
      </c>
      <c r="L4" s="49">
        <v>2</v>
      </c>
      <c r="M4" s="49">
        <v>1</v>
      </c>
      <c r="N4" s="49">
        <v>1</v>
      </c>
      <c r="O4" s="49">
        <v>2</v>
      </c>
      <c r="P4" s="49">
        <v>2</v>
      </c>
      <c r="Q4" s="49">
        <v>2</v>
      </c>
      <c r="R4" s="49">
        <v>4</v>
      </c>
      <c r="S4" s="49">
        <v>1</v>
      </c>
      <c r="T4" s="49">
        <v>3</v>
      </c>
      <c r="U4" s="49">
        <v>2</v>
      </c>
      <c r="V4" s="19">
        <f>SUM(D4:U4)</f>
        <v>36</v>
      </c>
      <c r="W4" s="49">
        <v>10</v>
      </c>
      <c r="X4" s="49"/>
      <c r="Y4" s="49">
        <v>10</v>
      </c>
      <c r="Z4" s="49"/>
      <c r="AA4" s="20">
        <f>SUM(W4:Z4)</f>
        <v>20</v>
      </c>
      <c r="AB4" s="20">
        <f>SUM(C4+V4+AA4)</f>
        <v>84</v>
      </c>
      <c r="AC4" s="21" t="s">
        <v>8</v>
      </c>
      <c r="AD4" s="94"/>
      <c r="AE4" s="12"/>
      <c r="AF4" s="12"/>
    </row>
    <row r="5" spans="1:40" s="23" customFormat="1" ht="13.5" thickBot="1" x14ac:dyDescent="0.25">
      <c r="A5" s="50" t="s">
        <v>5</v>
      </c>
      <c r="B5" s="49" t="s">
        <v>9</v>
      </c>
      <c r="C5" s="96" t="s">
        <v>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16"/>
      <c r="AD5" s="95"/>
      <c r="AE5" s="22"/>
      <c r="AF5" s="23">
        <v>0</v>
      </c>
      <c r="AH5" s="35" t="str">
        <f>IF(COUNT($X$6:$X$39)=0," ",COUNTIF($X$6:$X$39,1))</f>
        <v xml:space="preserve"> </v>
      </c>
      <c r="AI5" s="35" t="str">
        <f>IF(COUNT($Z$6:$Z$39)=0," ",COUNTIF($Z$6:$Z$39,1))</f>
        <v xml:space="preserve"> </v>
      </c>
      <c r="AK5" s="18" t="str">
        <f>IFERROR(AVERAGEIF($X$6:$X$39,"1",$W$6:$W$39),"0")</f>
        <v>0</v>
      </c>
      <c r="AL5" s="18" t="str">
        <f>IFERROR(AVERAGEIF($Z$6:$Z$39,"1",$Y$6:$Y$39),"0")</f>
        <v>0</v>
      </c>
    </row>
    <row r="6" spans="1:40" ht="13.5" thickBot="1" x14ac:dyDescent="0.25">
      <c r="A6" s="50">
        <v>1</v>
      </c>
      <c r="B6" s="1"/>
      <c r="C6" s="3"/>
      <c r="D6" s="3"/>
      <c r="E6" s="3"/>
      <c r="F6" s="3"/>
      <c r="G6" s="3"/>
      <c r="H6" s="2"/>
      <c r="I6" s="2"/>
      <c r="J6" s="3"/>
      <c r="K6" s="3"/>
      <c r="L6" s="3"/>
      <c r="M6" s="2"/>
      <c r="N6" s="2"/>
      <c r="O6" s="3"/>
      <c r="P6" s="3"/>
      <c r="Q6" s="3"/>
      <c r="R6" s="3"/>
      <c r="S6" s="2"/>
      <c r="T6" s="2"/>
      <c r="U6" s="3"/>
      <c r="V6" s="8" t="str">
        <f t="shared" ref="V6:V39" si="0">IF(COUNTBLANK(D6:U6)=0,SUM(D6:U6)," ")</f>
        <v xml:space="preserve"> </v>
      </c>
      <c r="W6" s="3"/>
      <c r="X6" s="2"/>
      <c r="Y6" s="3"/>
      <c r="Z6" s="3"/>
      <c r="AA6" s="10" t="str">
        <f>IF(AND(COUNTBLANK(W6:Z6)=0,Z6-X6&gt;0), SUM(W6,Y6)," ")</f>
        <v xml:space="preserve"> </v>
      </c>
      <c r="AB6" s="24" t="str">
        <f t="shared" ref="AB6:AB39" si="1">IF(COUNTBLANK(C6:AA6)=0,SUM(C6+V6+AA6)," ")</f>
        <v xml:space="preserve"> </v>
      </c>
      <c r="AC6" s="25" t="str">
        <f>IF(AB6&lt;20.5,6,(IF(AB6&lt;41.5,5,(IF(AB6&lt;52.5,4,(IF(AB6&lt;63.5,3,(IF(AB6&lt;74.5,2,(IF(AB6&lt;=84,1," ")))))))))))</f>
        <v xml:space="preserve"> </v>
      </c>
      <c r="AD6" s="11"/>
      <c r="AE6" s="23"/>
      <c r="AF6" s="26">
        <v>0.5</v>
      </c>
      <c r="AG6" s="27">
        <v>1</v>
      </c>
      <c r="AH6" s="35" t="str">
        <f>IF(COUNT($X$6:$X$39)=0," ",COUNTIF($X$6:$X$39,2))</f>
        <v xml:space="preserve"> </v>
      </c>
      <c r="AI6" s="35" t="str">
        <f>IF(COUNT($Z$6:$Z$39)=0," ",COUNTIF($Z$6:$Z$39,2))</f>
        <v xml:space="preserve"> </v>
      </c>
      <c r="AJ6" s="27"/>
      <c r="AK6" s="18" t="str">
        <f>IFERROR(AVERAGEIF($X$6:$X$39,"2",$W$6:$W$39),"0")</f>
        <v>0</v>
      </c>
      <c r="AL6" s="18" t="str">
        <f>IFERROR(AVERAGEIF($Z$6:$Z$39,"2",$Y$6:$Y$39),"0")</f>
        <v>0</v>
      </c>
      <c r="AM6" s="27"/>
      <c r="AN6" s="27"/>
    </row>
    <row r="7" spans="1:40" ht="13.5" thickBot="1" x14ac:dyDescent="0.25">
      <c r="A7" s="50">
        <v>2</v>
      </c>
      <c r="B7" s="4"/>
      <c r="C7" s="3"/>
      <c r="D7" s="3"/>
      <c r="E7" s="3"/>
      <c r="F7" s="3"/>
      <c r="G7" s="3"/>
      <c r="H7" s="2"/>
      <c r="I7" s="2"/>
      <c r="J7" s="3"/>
      <c r="K7" s="3"/>
      <c r="L7" s="3"/>
      <c r="M7" s="2"/>
      <c r="N7" s="2"/>
      <c r="O7" s="3"/>
      <c r="P7" s="3"/>
      <c r="Q7" s="3"/>
      <c r="R7" s="3"/>
      <c r="S7" s="2"/>
      <c r="T7" s="2"/>
      <c r="U7" s="3"/>
      <c r="V7" s="8" t="str">
        <f t="shared" si="0"/>
        <v xml:space="preserve"> </v>
      </c>
      <c r="W7" s="3"/>
      <c r="X7" s="2"/>
      <c r="Y7" s="3"/>
      <c r="Z7" s="3"/>
      <c r="AA7" s="10" t="str">
        <f t="shared" ref="AA7:AA39" si="2">IF(AND(COUNTBLANK(W7:Z7)=0,Z7-X7&gt;0), SUM(W7,Y7)," ")</f>
        <v xml:space="preserve"> </v>
      </c>
      <c r="AB7" s="24" t="str">
        <f t="shared" si="1"/>
        <v xml:space="preserve"> </v>
      </c>
      <c r="AC7" s="25" t="str">
        <f t="shared" ref="AC7:AC39" si="3">IF(AB7&lt;20.5,6,(IF(AB7&lt;41.5,5,(IF(AB7&lt;52.5,4,(IF(AB7&lt;63.5,3,(IF(AB7&lt;74.5,2,(IF(AB7&lt;=84,1," ")))))))))))</f>
        <v xml:space="preserve"> </v>
      </c>
      <c r="AD7" s="11"/>
      <c r="AE7" s="23"/>
      <c r="AF7" s="23">
        <v>1</v>
      </c>
      <c r="AG7" s="27">
        <v>2</v>
      </c>
      <c r="AH7" s="35" t="str">
        <f>IF(COUNT($X$6:$X$39)=0," ",COUNTIF($X$6:$X$39,3))</f>
        <v xml:space="preserve"> </v>
      </c>
      <c r="AI7" s="35" t="str">
        <f>IF(COUNT($Z$6:$Z$39)=0," ",COUNTIF($Z$6:$Z$39,3))</f>
        <v xml:space="preserve"> </v>
      </c>
      <c r="AJ7" s="27"/>
      <c r="AK7" s="18" t="str">
        <f>IFERROR(AVERAGEIF($X$6:$X$39,"3",$W$6:$W$39),"0")</f>
        <v>0</v>
      </c>
      <c r="AL7" s="18" t="str">
        <f>IFERROR(AVERAGEIF($Z$6:$Z$39,"3",$Y$6:$Y$39),"0")</f>
        <v>0</v>
      </c>
      <c r="AM7" s="27"/>
      <c r="AN7" s="27"/>
    </row>
    <row r="8" spans="1:40" ht="13.5" thickBot="1" x14ac:dyDescent="0.25">
      <c r="A8" s="50">
        <v>3</v>
      </c>
      <c r="B8" s="1"/>
      <c r="C8" s="3"/>
      <c r="D8" s="3"/>
      <c r="E8" s="3"/>
      <c r="F8" s="3"/>
      <c r="G8" s="3"/>
      <c r="H8" s="2"/>
      <c r="I8" s="2"/>
      <c r="J8" s="3"/>
      <c r="K8" s="3"/>
      <c r="L8" s="3"/>
      <c r="M8" s="2"/>
      <c r="N8" s="2"/>
      <c r="O8" s="3"/>
      <c r="P8" s="3"/>
      <c r="Q8" s="3"/>
      <c r="R8" s="3"/>
      <c r="S8" s="2"/>
      <c r="T8" s="2"/>
      <c r="U8" s="3"/>
      <c r="V8" s="8" t="str">
        <f t="shared" si="0"/>
        <v xml:space="preserve"> </v>
      </c>
      <c r="W8" s="3"/>
      <c r="X8" s="2"/>
      <c r="Y8" s="3"/>
      <c r="Z8" s="3"/>
      <c r="AA8" s="10" t="str">
        <f t="shared" si="2"/>
        <v xml:space="preserve"> </v>
      </c>
      <c r="AB8" s="24" t="str">
        <f t="shared" si="1"/>
        <v xml:space="preserve"> </v>
      </c>
      <c r="AC8" s="25" t="str">
        <f t="shared" si="3"/>
        <v xml:space="preserve"> </v>
      </c>
      <c r="AD8" s="11"/>
      <c r="AE8" s="23"/>
      <c r="AF8" s="23">
        <v>1.5</v>
      </c>
      <c r="AG8" s="27">
        <v>3</v>
      </c>
      <c r="AH8" s="35" t="str">
        <f>IF(COUNT($X$6:$X$39)=0," ",COUNTIF($X$6:$X$39,4))</f>
        <v xml:space="preserve"> </v>
      </c>
      <c r="AI8" s="35" t="str">
        <f>IF(COUNT($Z$6:$Z$39)=0," ",COUNTIF($Z$6:$Z$39,4))</f>
        <v xml:space="preserve"> </v>
      </c>
      <c r="AJ8" s="27"/>
      <c r="AK8" s="18" t="str">
        <f>IFERROR(AVERAGEIF($X$6:$X$39,"4",$W$6:$W$39),"0")</f>
        <v>0</v>
      </c>
      <c r="AL8" s="18" t="str">
        <f>IFERROR(AVERAGEIF($Z$6:$Z$39,"4",$Y$6:$Y$39),"0")</f>
        <v>0</v>
      </c>
      <c r="AM8" s="27"/>
      <c r="AN8" s="27"/>
    </row>
    <row r="9" spans="1:40" ht="12.75" x14ac:dyDescent="0.2">
      <c r="A9" s="50">
        <v>4</v>
      </c>
      <c r="B9" s="1"/>
      <c r="C9" s="3"/>
      <c r="D9" s="3"/>
      <c r="E9" s="3"/>
      <c r="F9" s="3"/>
      <c r="G9" s="3"/>
      <c r="H9" s="2"/>
      <c r="I9" s="2"/>
      <c r="J9" s="3"/>
      <c r="K9" s="3"/>
      <c r="L9" s="3"/>
      <c r="M9" s="2"/>
      <c r="N9" s="2"/>
      <c r="O9" s="3"/>
      <c r="P9" s="3"/>
      <c r="Q9" s="3"/>
      <c r="R9" s="3"/>
      <c r="S9" s="2"/>
      <c r="T9" s="2"/>
      <c r="U9" s="3"/>
      <c r="V9" s="8" t="str">
        <f t="shared" si="0"/>
        <v xml:space="preserve"> </v>
      </c>
      <c r="W9" s="3"/>
      <c r="X9" s="2"/>
      <c r="Y9" s="3"/>
      <c r="Z9" s="3"/>
      <c r="AA9" s="10" t="str">
        <f t="shared" si="2"/>
        <v xml:space="preserve"> </v>
      </c>
      <c r="AB9" s="24" t="str">
        <f t="shared" si="1"/>
        <v xml:space="preserve"> </v>
      </c>
      <c r="AC9" s="25" t="str">
        <f t="shared" si="3"/>
        <v xml:space="preserve"> </v>
      </c>
      <c r="AD9" s="11"/>
      <c r="AE9" s="23"/>
      <c r="AF9" s="23">
        <v>2</v>
      </c>
      <c r="AG9" s="28">
        <v>4</v>
      </c>
      <c r="AH9" s="27"/>
      <c r="AI9" s="27"/>
      <c r="AJ9" s="27"/>
      <c r="AK9" s="27"/>
      <c r="AL9" s="27"/>
      <c r="AM9" s="27"/>
      <c r="AN9" s="27"/>
    </row>
    <row r="10" spans="1:40" ht="12.75" x14ac:dyDescent="0.2">
      <c r="A10" s="50">
        <v>5</v>
      </c>
      <c r="B10" s="1"/>
      <c r="C10" s="3"/>
      <c r="D10" s="3"/>
      <c r="E10" s="3"/>
      <c r="F10" s="3"/>
      <c r="G10" s="3"/>
      <c r="H10" s="2"/>
      <c r="I10" s="2"/>
      <c r="J10" s="3"/>
      <c r="K10" s="3"/>
      <c r="L10" s="3"/>
      <c r="M10" s="2"/>
      <c r="N10" s="2"/>
      <c r="O10" s="3"/>
      <c r="P10" s="3"/>
      <c r="Q10" s="3"/>
      <c r="R10" s="3"/>
      <c r="S10" s="2"/>
      <c r="T10" s="2"/>
      <c r="U10" s="3"/>
      <c r="V10" s="8" t="str">
        <f t="shared" si="0"/>
        <v xml:space="preserve"> </v>
      </c>
      <c r="W10" s="3"/>
      <c r="X10" s="2"/>
      <c r="Y10" s="3"/>
      <c r="Z10" s="3"/>
      <c r="AA10" s="10" t="str">
        <f t="shared" si="2"/>
        <v xml:space="preserve"> </v>
      </c>
      <c r="AB10" s="24" t="str">
        <f t="shared" si="1"/>
        <v xml:space="preserve"> </v>
      </c>
      <c r="AC10" s="25" t="str">
        <f t="shared" si="3"/>
        <v xml:space="preserve"> </v>
      </c>
      <c r="AD10" s="11"/>
      <c r="AE10" s="23"/>
      <c r="AF10" s="29">
        <v>2.5</v>
      </c>
      <c r="AG10" s="28">
        <v>5</v>
      </c>
      <c r="AH10" s="27"/>
      <c r="AI10" s="27"/>
      <c r="AJ10" s="27"/>
      <c r="AK10" s="27"/>
      <c r="AL10" s="27"/>
      <c r="AM10" s="27"/>
      <c r="AN10" s="27"/>
    </row>
    <row r="11" spans="1:40" ht="12.75" x14ac:dyDescent="0.2">
      <c r="A11" s="50">
        <v>6</v>
      </c>
      <c r="B11" s="1"/>
      <c r="C11" s="3"/>
      <c r="D11" s="3"/>
      <c r="E11" s="3"/>
      <c r="F11" s="3"/>
      <c r="G11" s="3"/>
      <c r="H11" s="2"/>
      <c r="I11" s="2"/>
      <c r="J11" s="3"/>
      <c r="K11" s="3"/>
      <c r="L11" s="3"/>
      <c r="M11" s="2"/>
      <c r="N11" s="2"/>
      <c r="O11" s="3"/>
      <c r="P11" s="3"/>
      <c r="Q11" s="3"/>
      <c r="R11" s="3"/>
      <c r="S11" s="2"/>
      <c r="T11" s="2"/>
      <c r="U11" s="3"/>
      <c r="V11" s="8" t="str">
        <f t="shared" si="0"/>
        <v xml:space="preserve"> </v>
      </c>
      <c r="W11" s="3"/>
      <c r="X11" s="2"/>
      <c r="Y11" s="3"/>
      <c r="Z11" s="3"/>
      <c r="AA11" s="10" t="str">
        <f t="shared" si="2"/>
        <v xml:space="preserve"> </v>
      </c>
      <c r="AB11" s="24" t="str">
        <f t="shared" si="1"/>
        <v xml:space="preserve"> </v>
      </c>
      <c r="AC11" s="25" t="str">
        <f t="shared" si="3"/>
        <v xml:space="preserve"> </v>
      </c>
      <c r="AD11" s="11"/>
      <c r="AE11" s="23"/>
      <c r="AF11" s="23">
        <v>3</v>
      </c>
      <c r="AG11" s="28">
        <v>6</v>
      </c>
      <c r="AH11" s="27"/>
      <c r="AI11" s="27"/>
      <c r="AJ11" s="27"/>
      <c r="AK11" s="27"/>
      <c r="AL11" s="27"/>
      <c r="AM11" s="27"/>
      <c r="AN11" s="27"/>
    </row>
    <row r="12" spans="1:40" ht="12.75" x14ac:dyDescent="0.2">
      <c r="A12" s="50">
        <v>7</v>
      </c>
      <c r="B12" s="1"/>
      <c r="C12" s="3"/>
      <c r="D12" s="3"/>
      <c r="E12" s="3"/>
      <c r="F12" s="3"/>
      <c r="G12" s="3"/>
      <c r="H12" s="2"/>
      <c r="I12" s="2"/>
      <c r="J12" s="3"/>
      <c r="K12" s="3"/>
      <c r="L12" s="3"/>
      <c r="M12" s="2"/>
      <c r="N12" s="2"/>
      <c r="O12" s="3"/>
      <c r="P12" s="3"/>
      <c r="Q12" s="3"/>
      <c r="R12" s="3"/>
      <c r="S12" s="2"/>
      <c r="T12" s="2"/>
      <c r="U12" s="3"/>
      <c r="V12" s="8" t="str">
        <f t="shared" si="0"/>
        <v xml:space="preserve"> </v>
      </c>
      <c r="W12" s="3"/>
      <c r="X12" s="2"/>
      <c r="Y12" s="3"/>
      <c r="Z12" s="3"/>
      <c r="AA12" s="10" t="str">
        <f t="shared" si="2"/>
        <v xml:space="preserve"> </v>
      </c>
      <c r="AB12" s="24" t="str">
        <f t="shared" si="1"/>
        <v xml:space="preserve"> </v>
      </c>
      <c r="AC12" s="25" t="str">
        <f t="shared" si="3"/>
        <v xml:space="preserve"> </v>
      </c>
      <c r="AD12" s="11"/>
      <c r="AE12" s="23"/>
      <c r="AF12" s="23">
        <v>3.5</v>
      </c>
    </row>
    <row r="13" spans="1:40" ht="12.75" x14ac:dyDescent="0.2">
      <c r="A13" s="50">
        <v>8</v>
      </c>
      <c r="B13" s="1"/>
      <c r="C13" s="3"/>
      <c r="D13" s="3"/>
      <c r="E13" s="3"/>
      <c r="F13" s="3"/>
      <c r="G13" s="3"/>
      <c r="H13" s="2"/>
      <c r="I13" s="2"/>
      <c r="J13" s="3"/>
      <c r="K13" s="3"/>
      <c r="L13" s="3"/>
      <c r="M13" s="2"/>
      <c r="N13" s="2"/>
      <c r="O13" s="3"/>
      <c r="P13" s="3"/>
      <c r="Q13" s="3"/>
      <c r="R13" s="3"/>
      <c r="S13" s="2"/>
      <c r="T13" s="2"/>
      <c r="U13" s="3"/>
      <c r="V13" s="8" t="str">
        <f t="shared" si="0"/>
        <v xml:space="preserve"> </v>
      </c>
      <c r="W13" s="3"/>
      <c r="X13" s="2"/>
      <c r="Y13" s="3"/>
      <c r="Z13" s="3"/>
      <c r="AA13" s="10" t="str">
        <f t="shared" si="2"/>
        <v xml:space="preserve"> </v>
      </c>
      <c r="AB13" s="24" t="str">
        <f t="shared" si="1"/>
        <v xml:space="preserve"> </v>
      </c>
      <c r="AC13" s="25" t="str">
        <f t="shared" si="3"/>
        <v xml:space="preserve"> </v>
      </c>
      <c r="AD13" s="11"/>
      <c r="AE13" s="23"/>
      <c r="AF13" s="23">
        <v>4</v>
      </c>
    </row>
    <row r="14" spans="1:40" ht="12.75" x14ac:dyDescent="0.2">
      <c r="A14" s="50">
        <v>9</v>
      </c>
      <c r="B14" s="1"/>
      <c r="C14" s="3"/>
      <c r="D14" s="3"/>
      <c r="E14" s="3"/>
      <c r="F14" s="3"/>
      <c r="G14" s="3"/>
      <c r="H14" s="2"/>
      <c r="I14" s="2"/>
      <c r="J14" s="3"/>
      <c r="K14" s="3"/>
      <c r="L14" s="3"/>
      <c r="M14" s="2"/>
      <c r="N14" s="2"/>
      <c r="O14" s="3"/>
      <c r="P14" s="3"/>
      <c r="Q14" s="3"/>
      <c r="R14" s="3"/>
      <c r="S14" s="2"/>
      <c r="T14" s="2"/>
      <c r="U14" s="3"/>
      <c r="V14" s="8" t="str">
        <f t="shared" si="0"/>
        <v xml:space="preserve"> </v>
      </c>
      <c r="W14" s="3"/>
      <c r="X14" s="2"/>
      <c r="Y14" s="3"/>
      <c r="Z14" s="3"/>
      <c r="AA14" s="10" t="str">
        <f t="shared" si="2"/>
        <v xml:space="preserve"> </v>
      </c>
      <c r="AB14" s="24" t="str">
        <f t="shared" si="1"/>
        <v xml:space="preserve"> </v>
      </c>
      <c r="AC14" s="25" t="str">
        <f t="shared" si="3"/>
        <v xml:space="preserve"> </v>
      </c>
      <c r="AD14" s="11"/>
      <c r="AE14" s="23"/>
      <c r="AF14" s="23">
        <v>4.5</v>
      </c>
    </row>
    <row r="15" spans="1:40" ht="12.75" x14ac:dyDescent="0.2">
      <c r="A15" s="50">
        <v>10</v>
      </c>
      <c r="B15" s="1"/>
      <c r="C15" s="3"/>
      <c r="D15" s="3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3"/>
      <c r="S15" s="2"/>
      <c r="T15" s="2"/>
      <c r="U15" s="3"/>
      <c r="V15" s="8" t="str">
        <f t="shared" si="0"/>
        <v xml:space="preserve"> </v>
      </c>
      <c r="W15" s="3"/>
      <c r="X15" s="2"/>
      <c r="Y15" s="3"/>
      <c r="Z15" s="3"/>
      <c r="AA15" s="10" t="str">
        <f t="shared" si="2"/>
        <v xml:space="preserve"> </v>
      </c>
      <c r="AB15" s="24" t="str">
        <f t="shared" si="1"/>
        <v xml:space="preserve"> </v>
      </c>
      <c r="AC15" s="25" t="str">
        <f t="shared" si="3"/>
        <v xml:space="preserve"> </v>
      </c>
      <c r="AD15" s="11"/>
      <c r="AE15" s="23"/>
      <c r="AF15" s="23">
        <v>5</v>
      </c>
    </row>
    <row r="16" spans="1:40" ht="12.75" x14ac:dyDescent="0.2">
      <c r="A16" s="50">
        <v>11</v>
      </c>
      <c r="B16" s="1"/>
      <c r="C16" s="3"/>
      <c r="D16" s="3"/>
      <c r="E16" s="3"/>
      <c r="F16" s="3"/>
      <c r="G16" s="3"/>
      <c r="H16" s="2"/>
      <c r="I16" s="2"/>
      <c r="J16" s="3"/>
      <c r="K16" s="3"/>
      <c r="L16" s="3"/>
      <c r="M16" s="2"/>
      <c r="N16" s="2"/>
      <c r="O16" s="3"/>
      <c r="P16" s="3"/>
      <c r="Q16" s="3"/>
      <c r="R16" s="3"/>
      <c r="S16" s="2"/>
      <c r="T16" s="2"/>
      <c r="U16" s="3"/>
      <c r="V16" s="8" t="str">
        <f t="shared" si="0"/>
        <v xml:space="preserve"> </v>
      </c>
      <c r="W16" s="3"/>
      <c r="X16" s="2"/>
      <c r="Y16" s="3"/>
      <c r="Z16" s="3"/>
      <c r="AA16" s="10" t="str">
        <f t="shared" si="2"/>
        <v xml:space="preserve"> </v>
      </c>
      <c r="AB16" s="24" t="str">
        <f t="shared" si="1"/>
        <v xml:space="preserve"> </v>
      </c>
      <c r="AC16" s="25" t="str">
        <f t="shared" si="3"/>
        <v xml:space="preserve"> </v>
      </c>
      <c r="AD16" s="11"/>
      <c r="AE16" s="23"/>
      <c r="AF16" s="23">
        <v>5.5</v>
      </c>
    </row>
    <row r="17" spans="1:32" ht="12.75" x14ac:dyDescent="0.2">
      <c r="A17" s="50">
        <v>12</v>
      </c>
      <c r="B17" s="1"/>
      <c r="C17" s="3"/>
      <c r="D17" s="3"/>
      <c r="E17" s="3"/>
      <c r="F17" s="3"/>
      <c r="G17" s="3"/>
      <c r="H17" s="2"/>
      <c r="I17" s="2"/>
      <c r="J17" s="3"/>
      <c r="K17" s="3"/>
      <c r="L17" s="3"/>
      <c r="M17" s="2"/>
      <c r="N17" s="2"/>
      <c r="O17" s="3"/>
      <c r="P17" s="3"/>
      <c r="Q17" s="3"/>
      <c r="R17" s="3"/>
      <c r="S17" s="2"/>
      <c r="T17" s="2"/>
      <c r="U17" s="3"/>
      <c r="V17" s="8" t="str">
        <f t="shared" si="0"/>
        <v xml:space="preserve"> </v>
      </c>
      <c r="W17" s="3"/>
      <c r="X17" s="2"/>
      <c r="Y17" s="3"/>
      <c r="Z17" s="3"/>
      <c r="AA17" s="10" t="str">
        <f t="shared" si="2"/>
        <v xml:space="preserve"> </v>
      </c>
      <c r="AB17" s="24" t="str">
        <f t="shared" si="1"/>
        <v xml:space="preserve"> </v>
      </c>
      <c r="AC17" s="25" t="str">
        <f t="shared" si="3"/>
        <v xml:space="preserve"> </v>
      </c>
      <c r="AD17" s="11"/>
      <c r="AE17" s="23"/>
      <c r="AF17" s="23">
        <v>6</v>
      </c>
    </row>
    <row r="18" spans="1:32" ht="12.75" x14ac:dyDescent="0.2">
      <c r="A18" s="50">
        <v>13</v>
      </c>
      <c r="B18" s="1"/>
      <c r="C18" s="3"/>
      <c r="D18" s="3"/>
      <c r="E18" s="3"/>
      <c r="F18" s="3"/>
      <c r="G18" s="3"/>
      <c r="H18" s="2"/>
      <c r="I18" s="2"/>
      <c r="J18" s="3"/>
      <c r="K18" s="3"/>
      <c r="L18" s="3"/>
      <c r="M18" s="2"/>
      <c r="N18" s="2"/>
      <c r="O18" s="3"/>
      <c r="P18" s="3"/>
      <c r="Q18" s="3"/>
      <c r="R18" s="3"/>
      <c r="S18" s="2"/>
      <c r="T18" s="2"/>
      <c r="U18" s="3"/>
      <c r="V18" s="8" t="str">
        <f t="shared" si="0"/>
        <v xml:space="preserve"> </v>
      </c>
      <c r="W18" s="3"/>
      <c r="X18" s="2"/>
      <c r="Y18" s="3"/>
      <c r="Z18" s="3"/>
      <c r="AA18" s="10" t="str">
        <f t="shared" si="2"/>
        <v xml:space="preserve"> </v>
      </c>
      <c r="AB18" s="24" t="str">
        <f t="shared" si="1"/>
        <v xml:space="preserve"> </v>
      </c>
      <c r="AC18" s="25" t="str">
        <f t="shared" si="3"/>
        <v xml:space="preserve"> </v>
      </c>
      <c r="AD18" s="11"/>
      <c r="AE18" s="23"/>
      <c r="AF18" s="23">
        <v>6.5</v>
      </c>
    </row>
    <row r="19" spans="1:32" ht="12.75" x14ac:dyDescent="0.2">
      <c r="A19" s="50">
        <v>14</v>
      </c>
      <c r="B19" s="1"/>
      <c r="C19" s="3"/>
      <c r="D19" s="3"/>
      <c r="E19" s="3"/>
      <c r="F19" s="3"/>
      <c r="G19" s="3"/>
      <c r="H19" s="2"/>
      <c r="I19" s="2"/>
      <c r="J19" s="3"/>
      <c r="K19" s="3"/>
      <c r="L19" s="3"/>
      <c r="M19" s="2"/>
      <c r="N19" s="2"/>
      <c r="O19" s="3"/>
      <c r="P19" s="3"/>
      <c r="Q19" s="3"/>
      <c r="R19" s="3"/>
      <c r="S19" s="2"/>
      <c r="T19" s="2"/>
      <c r="U19" s="3"/>
      <c r="V19" s="8" t="str">
        <f t="shared" si="0"/>
        <v xml:space="preserve"> </v>
      </c>
      <c r="W19" s="3"/>
      <c r="X19" s="2"/>
      <c r="Y19" s="3"/>
      <c r="Z19" s="3"/>
      <c r="AA19" s="10" t="str">
        <f t="shared" si="2"/>
        <v xml:space="preserve"> </v>
      </c>
      <c r="AB19" s="24" t="str">
        <f t="shared" si="1"/>
        <v xml:space="preserve"> </v>
      </c>
      <c r="AC19" s="25" t="str">
        <f t="shared" si="3"/>
        <v xml:space="preserve"> </v>
      </c>
      <c r="AD19" s="11"/>
      <c r="AE19" s="23"/>
      <c r="AF19" s="23">
        <v>7</v>
      </c>
    </row>
    <row r="20" spans="1:32" ht="12.75" x14ac:dyDescent="0.2">
      <c r="A20" s="50">
        <v>15</v>
      </c>
      <c r="B20" s="1"/>
      <c r="C20" s="3"/>
      <c r="D20" s="3"/>
      <c r="E20" s="3"/>
      <c r="F20" s="3"/>
      <c r="G20" s="3"/>
      <c r="H20" s="2"/>
      <c r="I20" s="2"/>
      <c r="J20" s="3"/>
      <c r="K20" s="3"/>
      <c r="L20" s="3"/>
      <c r="M20" s="2"/>
      <c r="N20" s="2"/>
      <c r="O20" s="3"/>
      <c r="P20" s="3"/>
      <c r="Q20" s="3"/>
      <c r="R20" s="3"/>
      <c r="S20" s="2"/>
      <c r="T20" s="2"/>
      <c r="U20" s="3"/>
      <c r="V20" s="8" t="str">
        <f t="shared" si="0"/>
        <v xml:space="preserve"> </v>
      </c>
      <c r="W20" s="3"/>
      <c r="X20" s="2"/>
      <c r="Y20" s="3"/>
      <c r="Z20" s="3"/>
      <c r="AA20" s="10" t="str">
        <f t="shared" si="2"/>
        <v xml:space="preserve"> </v>
      </c>
      <c r="AB20" s="24" t="str">
        <f t="shared" si="1"/>
        <v xml:space="preserve"> </v>
      </c>
      <c r="AC20" s="25" t="str">
        <f t="shared" si="3"/>
        <v xml:space="preserve"> </v>
      </c>
      <c r="AD20" s="11"/>
      <c r="AE20" s="23"/>
      <c r="AF20" s="23">
        <v>7.5</v>
      </c>
    </row>
    <row r="21" spans="1:32" ht="12.75" x14ac:dyDescent="0.2">
      <c r="A21" s="50">
        <v>16</v>
      </c>
      <c r="B21" s="1"/>
      <c r="C21" s="3"/>
      <c r="D21" s="3"/>
      <c r="E21" s="3"/>
      <c r="F21" s="3"/>
      <c r="G21" s="3"/>
      <c r="H21" s="2"/>
      <c r="I21" s="2"/>
      <c r="J21" s="3"/>
      <c r="K21" s="3"/>
      <c r="L21" s="3"/>
      <c r="M21" s="2"/>
      <c r="N21" s="2"/>
      <c r="O21" s="3"/>
      <c r="P21" s="3"/>
      <c r="Q21" s="3"/>
      <c r="R21" s="3"/>
      <c r="S21" s="2"/>
      <c r="T21" s="2"/>
      <c r="U21" s="3"/>
      <c r="V21" s="8" t="str">
        <f t="shared" si="0"/>
        <v xml:space="preserve"> </v>
      </c>
      <c r="W21" s="3"/>
      <c r="X21" s="2"/>
      <c r="Y21" s="3"/>
      <c r="Z21" s="3"/>
      <c r="AA21" s="10" t="str">
        <f t="shared" si="2"/>
        <v xml:space="preserve"> </v>
      </c>
      <c r="AB21" s="24" t="str">
        <f t="shared" si="1"/>
        <v xml:space="preserve"> </v>
      </c>
      <c r="AC21" s="25" t="str">
        <f t="shared" si="3"/>
        <v xml:space="preserve"> </v>
      </c>
      <c r="AD21" s="11"/>
      <c r="AE21" s="23"/>
      <c r="AF21" s="23">
        <v>8</v>
      </c>
    </row>
    <row r="22" spans="1:32" ht="12.75" x14ac:dyDescent="0.2">
      <c r="A22" s="50">
        <v>17</v>
      </c>
      <c r="B22" s="1"/>
      <c r="C22" s="3"/>
      <c r="D22" s="3"/>
      <c r="E22" s="3"/>
      <c r="F22" s="3"/>
      <c r="G22" s="3"/>
      <c r="H22" s="2"/>
      <c r="I22" s="2"/>
      <c r="J22" s="3"/>
      <c r="K22" s="3"/>
      <c r="L22" s="3"/>
      <c r="M22" s="2"/>
      <c r="N22" s="2"/>
      <c r="O22" s="3"/>
      <c r="P22" s="3"/>
      <c r="Q22" s="3"/>
      <c r="R22" s="3"/>
      <c r="S22" s="2"/>
      <c r="T22" s="2"/>
      <c r="U22" s="3"/>
      <c r="V22" s="8" t="str">
        <f t="shared" si="0"/>
        <v xml:space="preserve"> </v>
      </c>
      <c r="W22" s="3"/>
      <c r="X22" s="2"/>
      <c r="Y22" s="3"/>
      <c r="Z22" s="3"/>
      <c r="AA22" s="10" t="str">
        <f t="shared" si="2"/>
        <v xml:space="preserve"> </v>
      </c>
      <c r="AB22" s="24" t="str">
        <f t="shared" si="1"/>
        <v xml:space="preserve"> </v>
      </c>
      <c r="AC22" s="25" t="str">
        <f t="shared" si="3"/>
        <v xml:space="preserve"> </v>
      </c>
      <c r="AD22" s="11"/>
      <c r="AE22" s="23"/>
      <c r="AF22" s="23">
        <v>8.5</v>
      </c>
    </row>
    <row r="23" spans="1:32" ht="12.75" x14ac:dyDescent="0.2">
      <c r="A23" s="50">
        <v>18</v>
      </c>
      <c r="B23" s="1"/>
      <c r="C23" s="3"/>
      <c r="D23" s="3"/>
      <c r="E23" s="3"/>
      <c r="F23" s="3"/>
      <c r="G23" s="3"/>
      <c r="H23" s="2"/>
      <c r="I23" s="2"/>
      <c r="J23" s="3"/>
      <c r="K23" s="3"/>
      <c r="L23" s="3"/>
      <c r="M23" s="2"/>
      <c r="N23" s="2"/>
      <c r="O23" s="3"/>
      <c r="P23" s="3"/>
      <c r="Q23" s="3"/>
      <c r="R23" s="3"/>
      <c r="S23" s="2"/>
      <c r="T23" s="2"/>
      <c r="U23" s="3"/>
      <c r="V23" s="8" t="str">
        <f t="shared" si="0"/>
        <v xml:space="preserve"> </v>
      </c>
      <c r="W23" s="3"/>
      <c r="X23" s="2"/>
      <c r="Y23" s="3"/>
      <c r="Z23" s="3"/>
      <c r="AA23" s="10" t="str">
        <f t="shared" si="2"/>
        <v xml:space="preserve"> </v>
      </c>
      <c r="AB23" s="24" t="str">
        <f t="shared" si="1"/>
        <v xml:space="preserve"> </v>
      </c>
      <c r="AC23" s="25" t="str">
        <f t="shared" si="3"/>
        <v xml:space="preserve"> </v>
      </c>
      <c r="AD23" s="11"/>
      <c r="AE23" s="23"/>
      <c r="AF23" s="23">
        <v>9</v>
      </c>
    </row>
    <row r="24" spans="1:32" ht="12.75" x14ac:dyDescent="0.2">
      <c r="A24" s="50">
        <v>19</v>
      </c>
      <c r="B24" s="1"/>
      <c r="C24" s="3"/>
      <c r="D24" s="3"/>
      <c r="E24" s="3"/>
      <c r="F24" s="3"/>
      <c r="G24" s="3"/>
      <c r="H24" s="2"/>
      <c r="I24" s="2"/>
      <c r="J24" s="3"/>
      <c r="K24" s="3"/>
      <c r="L24" s="3"/>
      <c r="M24" s="2"/>
      <c r="N24" s="2"/>
      <c r="O24" s="3"/>
      <c r="P24" s="3"/>
      <c r="Q24" s="3"/>
      <c r="R24" s="3"/>
      <c r="S24" s="2"/>
      <c r="T24" s="2"/>
      <c r="U24" s="3"/>
      <c r="V24" s="8" t="str">
        <f t="shared" si="0"/>
        <v xml:space="preserve"> </v>
      </c>
      <c r="W24" s="3"/>
      <c r="X24" s="2"/>
      <c r="Y24" s="3"/>
      <c r="Z24" s="3"/>
      <c r="AA24" s="10" t="str">
        <f t="shared" si="2"/>
        <v xml:space="preserve"> </v>
      </c>
      <c r="AB24" s="24" t="str">
        <f t="shared" si="1"/>
        <v xml:space="preserve"> </v>
      </c>
      <c r="AC24" s="25" t="str">
        <f t="shared" si="3"/>
        <v xml:space="preserve"> </v>
      </c>
      <c r="AD24" s="11"/>
      <c r="AE24" s="23"/>
      <c r="AF24" s="23">
        <v>9.5</v>
      </c>
    </row>
    <row r="25" spans="1:32" ht="12.75" x14ac:dyDescent="0.2">
      <c r="A25" s="50">
        <v>20</v>
      </c>
      <c r="B25" s="1"/>
      <c r="C25" s="3"/>
      <c r="D25" s="3"/>
      <c r="E25" s="3"/>
      <c r="F25" s="3"/>
      <c r="G25" s="3"/>
      <c r="H25" s="2"/>
      <c r="I25" s="2"/>
      <c r="J25" s="3"/>
      <c r="K25" s="3"/>
      <c r="L25" s="3"/>
      <c r="M25" s="2"/>
      <c r="N25" s="2"/>
      <c r="O25" s="3"/>
      <c r="P25" s="3"/>
      <c r="Q25" s="3"/>
      <c r="R25" s="3"/>
      <c r="S25" s="2"/>
      <c r="T25" s="2"/>
      <c r="U25" s="3"/>
      <c r="V25" s="8" t="str">
        <f t="shared" si="0"/>
        <v xml:space="preserve"> </v>
      </c>
      <c r="W25" s="3"/>
      <c r="X25" s="2"/>
      <c r="Y25" s="3"/>
      <c r="Z25" s="3"/>
      <c r="AA25" s="10" t="str">
        <f t="shared" si="2"/>
        <v xml:space="preserve"> </v>
      </c>
      <c r="AB25" s="24" t="str">
        <f t="shared" si="1"/>
        <v xml:space="preserve"> </v>
      </c>
      <c r="AC25" s="25" t="str">
        <f t="shared" si="3"/>
        <v xml:space="preserve"> </v>
      </c>
      <c r="AD25" s="11"/>
      <c r="AE25" s="23"/>
      <c r="AF25" s="23">
        <v>10</v>
      </c>
    </row>
    <row r="26" spans="1:32" ht="12.75" x14ac:dyDescent="0.2">
      <c r="A26" s="50">
        <v>21</v>
      </c>
      <c r="B26" s="1"/>
      <c r="C26" s="3"/>
      <c r="D26" s="3"/>
      <c r="E26" s="3"/>
      <c r="F26" s="3"/>
      <c r="G26" s="3"/>
      <c r="H26" s="2"/>
      <c r="I26" s="2"/>
      <c r="J26" s="3"/>
      <c r="K26" s="3"/>
      <c r="L26" s="3"/>
      <c r="M26" s="2"/>
      <c r="N26" s="2"/>
      <c r="O26" s="3"/>
      <c r="P26" s="3"/>
      <c r="Q26" s="3"/>
      <c r="R26" s="3"/>
      <c r="S26" s="2"/>
      <c r="T26" s="2"/>
      <c r="U26" s="3"/>
      <c r="V26" s="8" t="str">
        <f t="shared" si="0"/>
        <v xml:space="preserve"> </v>
      </c>
      <c r="W26" s="3"/>
      <c r="X26" s="2"/>
      <c r="Y26" s="3"/>
      <c r="Z26" s="3"/>
      <c r="AA26" s="10" t="str">
        <f t="shared" si="2"/>
        <v xml:space="preserve"> </v>
      </c>
      <c r="AB26" s="24" t="str">
        <f t="shared" si="1"/>
        <v xml:space="preserve"> </v>
      </c>
      <c r="AC26" s="25" t="str">
        <f t="shared" si="3"/>
        <v xml:space="preserve"> </v>
      </c>
      <c r="AD26" s="11"/>
      <c r="AE26" s="23"/>
      <c r="AF26" s="23">
        <v>10.5</v>
      </c>
    </row>
    <row r="27" spans="1:32" ht="12.75" x14ac:dyDescent="0.2">
      <c r="A27" s="50">
        <v>22</v>
      </c>
      <c r="B27" s="1"/>
      <c r="C27" s="3"/>
      <c r="D27" s="3"/>
      <c r="E27" s="3"/>
      <c r="F27" s="3"/>
      <c r="G27" s="3"/>
      <c r="H27" s="2"/>
      <c r="I27" s="2"/>
      <c r="J27" s="3"/>
      <c r="K27" s="3"/>
      <c r="L27" s="3"/>
      <c r="M27" s="2"/>
      <c r="N27" s="2"/>
      <c r="O27" s="3"/>
      <c r="P27" s="3"/>
      <c r="Q27" s="3"/>
      <c r="R27" s="3"/>
      <c r="S27" s="2"/>
      <c r="T27" s="2"/>
      <c r="U27" s="3"/>
      <c r="V27" s="8" t="str">
        <f t="shared" si="0"/>
        <v xml:space="preserve"> </v>
      </c>
      <c r="W27" s="3"/>
      <c r="X27" s="2"/>
      <c r="Y27" s="3"/>
      <c r="Z27" s="3"/>
      <c r="AA27" s="10" t="str">
        <f t="shared" si="2"/>
        <v xml:space="preserve"> </v>
      </c>
      <c r="AB27" s="24" t="str">
        <f t="shared" si="1"/>
        <v xml:space="preserve"> </v>
      </c>
      <c r="AC27" s="25" t="str">
        <f t="shared" si="3"/>
        <v xml:space="preserve"> </v>
      </c>
      <c r="AD27" s="11"/>
      <c r="AE27" s="23"/>
      <c r="AF27" s="23">
        <v>11</v>
      </c>
    </row>
    <row r="28" spans="1:32" ht="12.75" x14ac:dyDescent="0.2">
      <c r="A28" s="50">
        <v>23</v>
      </c>
      <c r="B28" s="1"/>
      <c r="C28" s="3"/>
      <c r="D28" s="3"/>
      <c r="E28" s="3"/>
      <c r="F28" s="3"/>
      <c r="G28" s="3"/>
      <c r="H28" s="2"/>
      <c r="I28" s="2"/>
      <c r="J28" s="3"/>
      <c r="K28" s="3"/>
      <c r="L28" s="3"/>
      <c r="M28" s="2"/>
      <c r="N28" s="2"/>
      <c r="O28" s="3"/>
      <c r="P28" s="3"/>
      <c r="Q28" s="3"/>
      <c r="R28" s="3"/>
      <c r="S28" s="2"/>
      <c r="T28" s="2"/>
      <c r="U28" s="3"/>
      <c r="V28" s="8" t="str">
        <f t="shared" si="0"/>
        <v xml:space="preserve"> </v>
      </c>
      <c r="W28" s="3"/>
      <c r="X28" s="2"/>
      <c r="Y28" s="3"/>
      <c r="Z28" s="3"/>
      <c r="AA28" s="10" t="str">
        <f t="shared" si="2"/>
        <v xml:space="preserve"> </v>
      </c>
      <c r="AB28" s="24" t="str">
        <f t="shared" si="1"/>
        <v xml:space="preserve"> </v>
      </c>
      <c r="AC28" s="25" t="str">
        <f t="shared" si="3"/>
        <v xml:space="preserve"> </v>
      </c>
      <c r="AD28" s="11"/>
      <c r="AE28" s="23"/>
      <c r="AF28" s="23">
        <v>11.5</v>
      </c>
    </row>
    <row r="29" spans="1:32" ht="12.75" x14ac:dyDescent="0.2">
      <c r="A29" s="50">
        <v>24</v>
      </c>
      <c r="B29" s="1"/>
      <c r="C29" s="3"/>
      <c r="D29" s="3"/>
      <c r="E29" s="3"/>
      <c r="F29" s="3"/>
      <c r="G29" s="3"/>
      <c r="H29" s="2"/>
      <c r="I29" s="2"/>
      <c r="J29" s="3"/>
      <c r="K29" s="3"/>
      <c r="L29" s="3"/>
      <c r="M29" s="2"/>
      <c r="N29" s="2"/>
      <c r="O29" s="3"/>
      <c r="P29" s="3"/>
      <c r="Q29" s="3"/>
      <c r="R29" s="3"/>
      <c r="S29" s="2"/>
      <c r="T29" s="2"/>
      <c r="U29" s="3"/>
      <c r="V29" s="8" t="str">
        <f t="shared" si="0"/>
        <v xml:space="preserve"> </v>
      </c>
      <c r="W29" s="3"/>
      <c r="X29" s="2"/>
      <c r="Y29" s="3"/>
      <c r="Z29" s="3"/>
      <c r="AA29" s="10" t="str">
        <f t="shared" si="2"/>
        <v xml:space="preserve"> </v>
      </c>
      <c r="AB29" s="24" t="str">
        <f t="shared" si="1"/>
        <v xml:space="preserve"> </v>
      </c>
      <c r="AC29" s="25" t="str">
        <f t="shared" si="3"/>
        <v xml:space="preserve"> </v>
      </c>
      <c r="AD29" s="11"/>
      <c r="AE29" s="23"/>
      <c r="AF29" s="23">
        <v>12</v>
      </c>
    </row>
    <row r="30" spans="1:32" ht="12.75" x14ac:dyDescent="0.2">
      <c r="A30" s="50">
        <v>25</v>
      </c>
      <c r="B30" s="1"/>
      <c r="C30" s="3"/>
      <c r="D30" s="3"/>
      <c r="E30" s="3"/>
      <c r="F30" s="3"/>
      <c r="G30" s="3"/>
      <c r="H30" s="2"/>
      <c r="I30" s="2"/>
      <c r="J30" s="3"/>
      <c r="K30" s="3"/>
      <c r="L30" s="3"/>
      <c r="M30" s="2"/>
      <c r="N30" s="2"/>
      <c r="O30" s="3"/>
      <c r="P30" s="3"/>
      <c r="Q30" s="3"/>
      <c r="R30" s="3"/>
      <c r="S30" s="2"/>
      <c r="T30" s="2"/>
      <c r="U30" s="3"/>
      <c r="V30" s="8" t="str">
        <f t="shared" si="0"/>
        <v xml:space="preserve"> </v>
      </c>
      <c r="W30" s="3"/>
      <c r="X30" s="2"/>
      <c r="Y30" s="3"/>
      <c r="Z30" s="3"/>
      <c r="AA30" s="10" t="str">
        <f t="shared" si="2"/>
        <v xml:space="preserve"> </v>
      </c>
      <c r="AB30" s="24" t="str">
        <f t="shared" si="1"/>
        <v xml:space="preserve"> </v>
      </c>
      <c r="AC30" s="25" t="str">
        <f t="shared" si="3"/>
        <v xml:space="preserve"> </v>
      </c>
      <c r="AD30" s="11"/>
      <c r="AE30" s="23"/>
      <c r="AF30" s="23">
        <v>12.5</v>
      </c>
    </row>
    <row r="31" spans="1:32" ht="12.75" x14ac:dyDescent="0.2">
      <c r="A31" s="50">
        <v>26</v>
      </c>
      <c r="B31" s="1"/>
      <c r="C31" s="3"/>
      <c r="D31" s="3"/>
      <c r="E31" s="3"/>
      <c r="F31" s="3"/>
      <c r="G31" s="3"/>
      <c r="H31" s="2"/>
      <c r="I31" s="2"/>
      <c r="J31" s="3"/>
      <c r="K31" s="3"/>
      <c r="L31" s="3"/>
      <c r="M31" s="2"/>
      <c r="N31" s="2"/>
      <c r="O31" s="3"/>
      <c r="P31" s="3"/>
      <c r="Q31" s="3"/>
      <c r="R31" s="3"/>
      <c r="S31" s="2"/>
      <c r="T31" s="2"/>
      <c r="U31" s="3"/>
      <c r="V31" s="8" t="str">
        <f t="shared" si="0"/>
        <v xml:space="preserve"> </v>
      </c>
      <c r="W31" s="3"/>
      <c r="X31" s="2"/>
      <c r="Y31" s="3"/>
      <c r="Z31" s="3"/>
      <c r="AA31" s="10" t="str">
        <f t="shared" si="2"/>
        <v xml:space="preserve"> </v>
      </c>
      <c r="AB31" s="24" t="str">
        <f t="shared" si="1"/>
        <v xml:space="preserve"> </v>
      </c>
      <c r="AC31" s="25" t="str">
        <f t="shared" si="3"/>
        <v xml:space="preserve"> </v>
      </c>
      <c r="AD31" s="11"/>
      <c r="AE31" s="23"/>
      <c r="AF31" s="23">
        <v>13</v>
      </c>
    </row>
    <row r="32" spans="1:32" ht="12.75" x14ac:dyDescent="0.2">
      <c r="A32" s="50">
        <v>27</v>
      </c>
      <c r="B32" s="1"/>
      <c r="C32" s="3"/>
      <c r="D32" s="3"/>
      <c r="E32" s="3"/>
      <c r="F32" s="3"/>
      <c r="G32" s="3"/>
      <c r="H32" s="2"/>
      <c r="I32" s="2"/>
      <c r="J32" s="3"/>
      <c r="K32" s="3"/>
      <c r="L32" s="3"/>
      <c r="M32" s="2"/>
      <c r="N32" s="2"/>
      <c r="O32" s="3"/>
      <c r="P32" s="3"/>
      <c r="Q32" s="3"/>
      <c r="R32" s="3"/>
      <c r="S32" s="2"/>
      <c r="T32" s="2"/>
      <c r="U32" s="3"/>
      <c r="V32" s="8" t="str">
        <f t="shared" si="0"/>
        <v xml:space="preserve"> </v>
      </c>
      <c r="W32" s="3"/>
      <c r="X32" s="2"/>
      <c r="Y32" s="3"/>
      <c r="Z32" s="3"/>
      <c r="AA32" s="10" t="str">
        <f t="shared" si="2"/>
        <v xml:space="preserve"> </v>
      </c>
      <c r="AB32" s="24" t="str">
        <f t="shared" si="1"/>
        <v xml:space="preserve"> </v>
      </c>
      <c r="AC32" s="25" t="str">
        <f t="shared" si="3"/>
        <v xml:space="preserve"> </v>
      </c>
      <c r="AD32" s="11"/>
      <c r="AE32" s="23"/>
      <c r="AF32" s="23">
        <v>13.5</v>
      </c>
    </row>
    <row r="33" spans="1:34" ht="12.75" x14ac:dyDescent="0.2">
      <c r="A33" s="50">
        <v>28</v>
      </c>
      <c r="B33" s="1"/>
      <c r="C33" s="3"/>
      <c r="D33" s="3"/>
      <c r="E33" s="3"/>
      <c r="F33" s="3"/>
      <c r="G33" s="3"/>
      <c r="H33" s="2"/>
      <c r="I33" s="2"/>
      <c r="J33" s="3"/>
      <c r="K33" s="3"/>
      <c r="L33" s="3"/>
      <c r="M33" s="2"/>
      <c r="N33" s="2"/>
      <c r="O33" s="3"/>
      <c r="P33" s="3"/>
      <c r="Q33" s="3"/>
      <c r="R33" s="3"/>
      <c r="S33" s="2"/>
      <c r="T33" s="2"/>
      <c r="U33" s="3"/>
      <c r="V33" s="8" t="str">
        <f t="shared" si="0"/>
        <v xml:space="preserve"> </v>
      </c>
      <c r="W33" s="3"/>
      <c r="X33" s="2"/>
      <c r="Y33" s="3"/>
      <c r="Z33" s="3"/>
      <c r="AA33" s="10" t="str">
        <f t="shared" si="2"/>
        <v xml:space="preserve"> </v>
      </c>
      <c r="AB33" s="24" t="str">
        <f t="shared" si="1"/>
        <v xml:space="preserve"> </v>
      </c>
      <c r="AC33" s="25" t="str">
        <f t="shared" si="3"/>
        <v xml:space="preserve"> </v>
      </c>
      <c r="AD33" s="11"/>
      <c r="AE33" s="23"/>
      <c r="AF33" s="23">
        <v>14</v>
      </c>
    </row>
    <row r="34" spans="1:34" ht="12.75" x14ac:dyDescent="0.2">
      <c r="A34" s="50">
        <v>29</v>
      </c>
      <c r="B34" s="1"/>
      <c r="C34" s="3"/>
      <c r="D34" s="3"/>
      <c r="E34" s="3"/>
      <c r="F34" s="3"/>
      <c r="G34" s="3"/>
      <c r="H34" s="2"/>
      <c r="I34" s="2"/>
      <c r="J34" s="3"/>
      <c r="K34" s="3"/>
      <c r="L34" s="3"/>
      <c r="M34" s="2"/>
      <c r="N34" s="2"/>
      <c r="O34" s="3"/>
      <c r="P34" s="3"/>
      <c r="Q34" s="3"/>
      <c r="R34" s="3"/>
      <c r="S34" s="2"/>
      <c r="T34" s="2"/>
      <c r="U34" s="3"/>
      <c r="V34" s="8" t="str">
        <f t="shared" si="0"/>
        <v xml:space="preserve"> </v>
      </c>
      <c r="W34" s="3"/>
      <c r="X34" s="2"/>
      <c r="Y34" s="3"/>
      <c r="Z34" s="3"/>
      <c r="AA34" s="10" t="str">
        <f t="shared" si="2"/>
        <v xml:space="preserve"> </v>
      </c>
      <c r="AB34" s="24" t="str">
        <f t="shared" si="1"/>
        <v xml:space="preserve"> </v>
      </c>
      <c r="AC34" s="25" t="str">
        <f t="shared" si="3"/>
        <v xml:space="preserve"> </v>
      </c>
      <c r="AD34" s="11"/>
      <c r="AE34" s="23"/>
      <c r="AF34" s="23">
        <v>14.5</v>
      </c>
    </row>
    <row r="35" spans="1:34" ht="12.75" x14ac:dyDescent="0.2">
      <c r="A35" s="50">
        <v>30</v>
      </c>
      <c r="B35" s="1"/>
      <c r="C35" s="3"/>
      <c r="D35" s="3"/>
      <c r="E35" s="3"/>
      <c r="F35" s="3"/>
      <c r="G35" s="3"/>
      <c r="H35" s="2"/>
      <c r="I35" s="2"/>
      <c r="J35" s="3"/>
      <c r="K35" s="3"/>
      <c r="L35" s="3"/>
      <c r="M35" s="2"/>
      <c r="N35" s="2"/>
      <c r="O35" s="3"/>
      <c r="P35" s="3"/>
      <c r="Q35" s="3"/>
      <c r="R35" s="3"/>
      <c r="S35" s="2"/>
      <c r="T35" s="2"/>
      <c r="U35" s="3"/>
      <c r="V35" s="8" t="str">
        <f t="shared" si="0"/>
        <v xml:space="preserve"> </v>
      </c>
      <c r="W35" s="3"/>
      <c r="X35" s="2"/>
      <c r="Y35" s="3"/>
      <c r="Z35" s="3"/>
      <c r="AA35" s="10" t="str">
        <f t="shared" si="2"/>
        <v xml:space="preserve"> </v>
      </c>
      <c r="AB35" s="24" t="str">
        <f t="shared" si="1"/>
        <v xml:space="preserve"> </v>
      </c>
      <c r="AC35" s="25" t="str">
        <f t="shared" si="3"/>
        <v xml:space="preserve"> </v>
      </c>
      <c r="AD35" s="11"/>
      <c r="AE35" s="23"/>
      <c r="AF35" s="23">
        <v>15</v>
      </c>
    </row>
    <row r="36" spans="1:34" ht="12.75" x14ac:dyDescent="0.2">
      <c r="A36" s="50">
        <v>31</v>
      </c>
      <c r="B36" s="1"/>
      <c r="C36" s="3"/>
      <c r="D36" s="3"/>
      <c r="E36" s="3"/>
      <c r="F36" s="3"/>
      <c r="G36" s="3"/>
      <c r="H36" s="2"/>
      <c r="I36" s="2"/>
      <c r="J36" s="3"/>
      <c r="K36" s="3"/>
      <c r="L36" s="3"/>
      <c r="M36" s="2"/>
      <c r="N36" s="2"/>
      <c r="O36" s="3"/>
      <c r="P36" s="3"/>
      <c r="Q36" s="3"/>
      <c r="R36" s="3"/>
      <c r="S36" s="2"/>
      <c r="T36" s="2"/>
      <c r="U36" s="3"/>
      <c r="V36" s="8" t="str">
        <f t="shared" si="0"/>
        <v xml:space="preserve"> </v>
      </c>
      <c r="W36" s="3"/>
      <c r="X36" s="2"/>
      <c r="Y36" s="3"/>
      <c r="Z36" s="3"/>
      <c r="AA36" s="10" t="str">
        <f t="shared" si="2"/>
        <v xml:space="preserve"> </v>
      </c>
      <c r="AB36" s="24" t="str">
        <f t="shared" si="1"/>
        <v xml:space="preserve"> </v>
      </c>
      <c r="AC36" s="25" t="str">
        <f t="shared" si="3"/>
        <v xml:space="preserve"> </v>
      </c>
      <c r="AD36" s="11"/>
      <c r="AE36" s="23"/>
      <c r="AF36" s="23">
        <f>AF35+0.5</f>
        <v>15.5</v>
      </c>
    </row>
    <row r="37" spans="1:34" ht="12.75" x14ac:dyDescent="0.2">
      <c r="A37" s="50">
        <v>32</v>
      </c>
      <c r="B37" s="1"/>
      <c r="C37" s="3"/>
      <c r="D37" s="3"/>
      <c r="E37" s="3"/>
      <c r="F37" s="3"/>
      <c r="G37" s="3"/>
      <c r="H37" s="2"/>
      <c r="I37" s="2"/>
      <c r="J37" s="3"/>
      <c r="K37" s="3"/>
      <c r="L37" s="3"/>
      <c r="M37" s="2"/>
      <c r="N37" s="2"/>
      <c r="O37" s="3"/>
      <c r="P37" s="3"/>
      <c r="Q37" s="3"/>
      <c r="R37" s="3"/>
      <c r="S37" s="2"/>
      <c r="T37" s="2"/>
      <c r="U37" s="3"/>
      <c r="V37" s="8" t="str">
        <f t="shared" si="0"/>
        <v xml:space="preserve"> </v>
      </c>
      <c r="W37" s="3"/>
      <c r="X37" s="2"/>
      <c r="Y37" s="3"/>
      <c r="Z37" s="3"/>
      <c r="AA37" s="10" t="str">
        <f t="shared" si="2"/>
        <v xml:space="preserve"> </v>
      </c>
      <c r="AB37" s="24" t="str">
        <f t="shared" si="1"/>
        <v xml:space="preserve"> </v>
      </c>
      <c r="AC37" s="25" t="str">
        <f t="shared" si="3"/>
        <v xml:space="preserve"> </v>
      </c>
      <c r="AD37" s="11"/>
      <c r="AE37" s="23"/>
      <c r="AF37" s="23">
        <f t="shared" ref="AF37:AF61" si="4">AF36+0.5</f>
        <v>16</v>
      </c>
    </row>
    <row r="38" spans="1:34" ht="12.75" x14ac:dyDescent="0.2">
      <c r="A38" s="50">
        <v>33</v>
      </c>
      <c r="B38" s="1"/>
      <c r="C38" s="3"/>
      <c r="D38" s="3"/>
      <c r="E38" s="3"/>
      <c r="F38" s="3"/>
      <c r="G38" s="3"/>
      <c r="H38" s="2"/>
      <c r="I38" s="2"/>
      <c r="J38" s="3"/>
      <c r="K38" s="3"/>
      <c r="L38" s="3"/>
      <c r="M38" s="2"/>
      <c r="N38" s="2"/>
      <c r="O38" s="3"/>
      <c r="P38" s="3"/>
      <c r="Q38" s="3"/>
      <c r="R38" s="3"/>
      <c r="S38" s="2"/>
      <c r="T38" s="2"/>
      <c r="U38" s="3"/>
      <c r="V38" s="8" t="str">
        <f t="shared" si="0"/>
        <v xml:space="preserve"> </v>
      </c>
      <c r="W38" s="3"/>
      <c r="X38" s="2"/>
      <c r="Y38" s="3"/>
      <c r="Z38" s="3"/>
      <c r="AA38" s="10" t="str">
        <f t="shared" si="2"/>
        <v xml:space="preserve"> </v>
      </c>
      <c r="AB38" s="24" t="str">
        <f t="shared" si="1"/>
        <v xml:space="preserve"> </v>
      </c>
      <c r="AC38" s="25" t="str">
        <f t="shared" si="3"/>
        <v xml:space="preserve"> </v>
      </c>
      <c r="AD38" s="11"/>
      <c r="AE38" s="23"/>
      <c r="AF38" s="23">
        <f t="shared" si="4"/>
        <v>16.5</v>
      </c>
    </row>
    <row r="39" spans="1:34" ht="13.5" thickBot="1" x14ac:dyDescent="0.25">
      <c r="A39" s="83">
        <v>34</v>
      </c>
      <c r="B39" s="5"/>
      <c r="C39" s="6"/>
      <c r="D39" s="6"/>
      <c r="E39" s="6"/>
      <c r="F39" s="6"/>
      <c r="G39" s="6"/>
      <c r="H39" s="7"/>
      <c r="I39" s="7"/>
      <c r="J39" s="6"/>
      <c r="K39" s="6"/>
      <c r="L39" s="6"/>
      <c r="M39" s="7"/>
      <c r="N39" s="7"/>
      <c r="O39" s="6"/>
      <c r="P39" s="6"/>
      <c r="Q39" s="6"/>
      <c r="R39" s="6"/>
      <c r="S39" s="7"/>
      <c r="T39" s="7"/>
      <c r="U39" s="6"/>
      <c r="V39" s="9" t="str">
        <f t="shared" si="0"/>
        <v xml:space="preserve"> </v>
      </c>
      <c r="W39" s="6"/>
      <c r="X39" s="7"/>
      <c r="Y39" s="6"/>
      <c r="Z39" s="6"/>
      <c r="AA39" s="9" t="str">
        <f t="shared" si="2"/>
        <v xml:space="preserve"> </v>
      </c>
      <c r="AB39" s="30" t="str">
        <f t="shared" si="1"/>
        <v xml:space="preserve"> </v>
      </c>
      <c r="AC39" s="25" t="str">
        <f t="shared" si="3"/>
        <v xml:space="preserve"> </v>
      </c>
      <c r="AD39" s="11"/>
      <c r="AE39" s="23"/>
      <c r="AF39" s="23">
        <f t="shared" si="4"/>
        <v>17</v>
      </c>
    </row>
    <row r="40" spans="1:34" ht="14.25" thickTop="1" thickBot="1" x14ac:dyDescent="0.25">
      <c r="A40" s="28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34"/>
      <c r="AE40" s="31"/>
      <c r="AF40" s="23">
        <f t="shared" si="4"/>
        <v>17.5</v>
      </c>
    </row>
    <row r="41" spans="1:34" ht="13.5" thickTop="1" x14ac:dyDescent="0.2">
      <c r="A41" s="28"/>
      <c r="B41" s="8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31"/>
      <c r="AF41" s="23">
        <f t="shared" si="4"/>
        <v>18</v>
      </c>
    </row>
    <row r="42" spans="1:34" s="13" customFormat="1" ht="15.75" x14ac:dyDescent="0.2">
      <c r="A42" s="84"/>
      <c r="B42" s="99" t="s">
        <v>54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1"/>
      <c r="AF42" s="23">
        <f t="shared" si="4"/>
        <v>18.5</v>
      </c>
    </row>
    <row r="43" spans="1:34" s="13" customFormat="1" ht="15.75" x14ac:dyDescent="0.2">
      <c r="A43" s="84"/>
      <c r="B43" s="90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60"/>
      <c r="AF43" s="23">
        <f t="shared" si="4"/>
        <v>19</v>
      </c>
    </row>
    <row r="44" spans="1:34" ht="13.5" thickBot="1" x14ac:dyDescent="0.25">
      <c r="A44" s="85"/>
      <c r="B44" s="66"/>
      <c r="C44" s="61" t="str">
        <f>C3</f>
        <v>H1</v>
      </c>
      <c r="D44" s="61" t="str">
        <f t="shared" ref="D44:Q44" si="5">D3</f>
        <v>1a</v>
      </c>
      <c r="E44" s="61" t="str">
        <f t="shared" si="5"/>
        <v>1b</v>
      </c>
      <c r="F44" s="61" t="str">
        <f t="shared" si="5"/>
        <v>2a</v>
      </c>
      <c r="G44" s="61" t="str">
        <f t="shared" si="5"/>
        <v>2b</v>
      </c>
      <c r="H44" s="61" t="str">
        <f t="shared" si="5"/>
        <v>2c</v>
      </c>
      <c r="I44" s="61" t="str">
        <f t="shared" si="5"/>
        <v>3a</v>
      </c>
      <c r="J44" s="61" t="str">
        <f t="shared" si="5"/>
        <v>3b</v>
      </c>
      <c r="K44" s="61" t="str">
        <f t="shared" si="5"/>
        <v>4a</v>
      </c>
      <c r="L44" s="61" t="str">
        <f t="shared" si="5"/>
        <v>4b</v>
      </c>
      <c r="M44" s="61" t="str">
        <f t="shared" si="5"/>
        <v>4c</v>
      </c>
      <c r="N44" s="61" t="str">
        <f t="shared" si="5"/>
        <v>5a</v>
      </c>
      <c r="O44" s="61" t="str">
        <f t="shared" si="5"/>
        <v>5b</v>
      </c>
      <c r="P44" s="61" t="str">
        <f t="shared" si="5"/>
        <v>5c</v>
      </c>
      <c r="Q44" s="61" t="str">
        <f t="shared" si="5"/>
        <v>5d</v>
      </c>
      <c r="R44" s="61">
        <f t="shared" ref="R44:W44" si="6">R3</f>
        <v>6</v>
      </c>
      <c r="S44" s="61" t="str">
        <f t="shared" si="6"/>
        <v>7a</v>
      </c>
      <c r="T44" s="61" t="str">
        <f t="shared" si="6"/>
        <v>7b</v>
      </c>
      <c r="U44" s="61" t="str">
        <f t="shared" si="6"/>
        <v>7c</v>
      </c>
      <c r="V44" s="61" t="str">
        <f t="shared" si="6"/>
        <v>∑</v>
      </c>
      <c r="W44" s="61" t="str">
        <f t="shared" si="6"/>
        <v>W1</v>
      </c>
      <c r="X44" s="61"/>
      <c r="Y44" s="61" t="str">
        <f>Y3</f>
        <v>W2</v>
      </c>
      <c r="Z44" s="61"/>
      <c r="AA44" s="62" t="str">
        <f>AA3</f>
        <v>∑</v>
      </c>
      <c r="AB44" s="63" t="str">
        <f>AB3</f>
        <v>Summe</v>
      </c>
      <c r="AC44" s="59"/>
      <c r="AD44" s="64" t="s">
        <v>18</v>
      </c>
      <c r="AF44" s="23">
        <f t="shared" si="4"/>
        <v>19.5</v>
      </c>
    </row>
    <row r="45" spans="1:34" ht="26.25" thickBot="1" x14ac:dyDescent="0.25">
      <c r="A45" s="86"/>
      <c r="B45" s="82" t="s">
        <v>2</v>
      </c>
      <c r="C45" s="74" t="str">
        <f t="shared" ref="C45:R45" si="7">IF(COUNT(C6:C39)=0," ",ROUND(SUM(C6:C39)/COUNT(C6:C39),2))</f>
        <v xml:space="preserve"> </v>
      </c>
      <c r="D45" s="74" t="str">
        <f t="shared" si="7"/>
        <v xml:space="preserve"> </v>
      </c>
      <c r="E45" s="74" t="str">
        <f t="shared" si="7"/>
        <v xml:space="preserve"> </v>
      </c>
      <c r="F45" s="74" t="str">
        <f t="shared" si="7"/>
        <v xml:space="preserve"> </v>
      </c>
      <c r="G45" s="74" t="str">
        <f t="shared" si="7"/>
        <v xml:space="preserve"> </v>
      </c>
      <c r="H45" s="74" t="str">
        <f t="shared" si="7"/>
        <v xml:space="preserve"> </v>
      </c>
      <c r="I45" s="74" t="str">
        <f>IF(COUNT(I6:I39)=0," ",ROUND(SUM(I6:I39)/COUNT(I6:I39),2))</f>
        <v xml:space="preserve"> </v>
      </c>
      <c r="J45" s="74" t="str">
        <f t="shared" si="7"/>
        <v xml:space="preserve"> </v>
      </c>
      <c r="K45" s="74" t="str">
        <f t="shared" si="7"/>
        <v xml:space="preserve"> </v>
      </c>
      <c r="L45" s="74" t="str">
        <f t="shared" si="7"/>
        <v xml:space="preserve"> </v>
      </c>
      <c r="M45" s="74" t="str">
        <f t="shared" si="7"/>
        <v xml:space="preserve"> </v>
      </c>
      <c r="N45" s="74" t="str">
        <f t="shared" si="7"/>
        <v xml:space="preserve"> </v>
      </c>
      <c r="O45" s="74" t="str">
        <f t="shared" si="7"/>
        <v xml:space="preserve"> </v>
      </c>
      <c r="P45" s="74" t="str">
        <f t="shared" si="7"/>
        <v xml:space="preserve"> </v>
      </c>
      <c r="Q45" s="74" t="str">
        <f t="shared" si="7"/>
        <v xml:space="preserve"> </v>
      </c>
      <c r="R45" s="74" t="str">
        <f t="shared" si="7"/>
        <v xml:space="preserve"> </v>
      </c>
      <c r="S45" s="74" t="str">
        <f>IF(COUNT(S6:S39)=0," ",ROUND(SUM(S6:S39)/COUNT(S6:S39),2))</f>
        <v xml:space="preserve"> </v>
      </c>
      <c r="T45" s="74" t="str">
        <f>IF(COUNT(T6:T39)=0," ",ROUND(SUM(T6:T39)/COUNT(T6:T39),2))</f>
        <v xml:space="preserve"> </v>
      </c>
      <c r="U45" s="74" t="str">
        <f>IF(COUNT(U6:U39)=0," ",ROUND(SUM(U6:U39)/COUNT(U6:U39),2))</f>
        <v xml:space="preserve"> </v>
      </c>
      <c r="V45" s="87" t="str">
        <f>IF(COUNT(V6:V39)=0," ",ROUND(SUM(V6:V39)/COUNT(V6:V39),2))</f>
        <v xml:space="preserve"> </v>
      </c>
      <c r="W45" s="74" t="str">
        <f>IF(COUNT(W6:W39)=0," ",ROUND(SUM(W6:W39)/COUNT(W6:W39),2))</f>
        <v xml:space="preserve"> </v>
      </c>
      <c r="X45" s="89"/>
      <c r="Y45" s="74" t="str">
        <f>IF(COUNT(Y6:Y39)=0," ",ROUND(SUM(Y6:Y39)/COUNT(Y6:Y39),2))</f>
        <v xml:space="preserve"> </v>
      </c>
      <c r="Z45" s="89"/>
      <c r="AA45" s="88" t="str">
        <f>IF(COUNT(AA6:AA39)=0," ",ROUND(SUM(AA6:AA39)/COUNT(AA6:AA39),2))</f>
        <v xml:space="preserve"> </v>
      </c>
      <c r="AB45" s="88" t="str">
        <f t="shared" ref="AB45" si="8">IF(COUNT(AB6:AB39)=0," ",ROUND(SUM(AB6:AB39)/COUNT(AB6:AB39),2))</f>
        <v xml:space="preserve"> </v>
      </c>
      <c r="AC45" s="59"/>
      <c r="AD45" s="65" t="s">
        <v>15</v>
      </c>
      <c r="AF45" s="23">
        <f t="shared" si="4"/>
        <v>20</v>
      </c>
    </row>
    <row r="46" spans="1:34" ht="13.5" thickBot="1" x14ac:dyDescent="0.25">
      <c r="A46" s="2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59"/>
      <c r="AD46" s="79" t="str">
        <f>IF(COUNT(AD6:AD39)=0," ",ROUND((SUM(AD6:AD39)/COUNT(AD6:AD39)),2))</f>
        <v xml:space="preserve"> </v>
      </c>
      <c r="AF46" s="23">
        <f t="shared" si="4"/>
        <v>20.5</v>
      </c>
    </row>
    <row r="47" spans="1:34" ht="12.75" x14ac:dyDescent="0.2">
      <c r="A47" s="2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59"/>
      <c r="AD47" s="60"/>
      <c r="AF47" s="23">
        <f t="shared" si="4"/>
        <v>21</v>
      </c>
    </row>
    <row r="48" spans="1:34" ht="24.95" customHeight="1" thickBot="1" x14ac:dyDescent="0.25">
      <c r="A48" s="27"/>
      <c r="B48" s="82" t="s">
        <v>16</v>
      </c>
      <c r="C48" s="67">
        <v>1</v>
      </c>
      <c r="D48" s="67">
        <v>2</v>
      </c>
      <c r="E48" s="67">
        <v>3</v>
      </c>
      <c r="F48" s="67">
        <v>4</v>
      </c>
      <c r="G48" s="67">
        <v>5</v>
      </c>
      <c r="H48" s="67">
        <v>6</v>
      </c>
      <c r="I48" s="68"/>
      <c r="J48" s="102" t="s">
        <v>44</v>
      </c>
      <c r="K48" s="103"/>
      <c r="L48" s="68"/>
      <c r="M48" s="68"/>
      <c r="N48" s="92" t="s">
        <v>40</v>
      </c>
      <c r="O48" s="92"/>
      <c r="P48" s="92"/>
      <c r="Q48" s="68"/>
      <c r="R48" s="106" t="s">
        <v>34</v>
      </c>
      <c r="S48" s="106"/>
      <c r="T48" s="106"/>
      <c r="U48" s="68"/>
      <c r="V48" s="61">
        <v>1</v>
      </c>
      <c r="W48" s="61">
        <v>2</v>
      </c>
      <c r="X48" s="61">
        <v>3</v>
      </c>
      <c r="Y48" s="61">
        <v>4</v>
      </c>
      <c r="Z48" s="68"/>
      <c r="AA48" s="68"/>
      <c r="AB48" s="66"/>
      <c r="AC48" s="66"/>
      <c r="AD48" s="69"/>
      <c r="AF48" s="23">
        <f t="shared" si="4"/>
        <v>21.5</v>
      </c>
      <c r="AG48" s="91"/>
      <c r="AH48" s="91"/>
    </row>
    <row r="49" spans="1:34" ht="24.95" customHeight="1" thickBot="1" x14ac:dyDescent="0.25">
      <c r="A49" s="27"/>
      <c r="B49" s="68"/>
      <c r="C49" s="75" t="str">
        <f>IF(COUNT(AC6:AC39)=0," ",COUNTIF($AC$6:$AC$39,1))</f>
        <v xml:space="preserve"> </v>
      </c>
      <c r="D49" s="76" t="str">
        <f>IF(COUNT(AC6:AC39)=0," ",COUNTIF($AC$6:$AC$39,2))</f>
        <v xml:space="preserve"> </v>
      </c>
      <c r="E49" s="76" t="str">
        <f>IF(COUNT(AC6:AC39)=0," ",COUNTIF($AC$6:$AC$39,3))</f>
        <v xml:space="preserve"> </v>
      </c>
      <c r="F49" s="76" t="str">
        <f>IF(COUNT(AC6:AC39)=0," ",COUNTIF($AC$6:$AC$39,4))</f>
        <v xml:space="preserve"> </v>
      </c>
      <c r="G49" s="76" t="str">
        <f>IF(COUNT(AC6:AC39)=0," ",COUNTIF($AC$6:$AC$39,5))</f>
        <v xml:space="preserve"> </v>
      </c>
      <c r="H49" s="77" t="str">
        <f>IF(COUNT(AC6:AC39)=0," ",COUNTIF($AC$6:$AC$39,6))</f>
        <v xml:space="preserve"> </v>
      </c>
      <c r="I49" s="68"/>
      <c r="J49" s="104" t="str">
        <f>IF(COUNT(AC6:AC39)=0," ",ROUND((SUM(AC6:AC39)/COUNT(AC6:AC39)),2))</f>
        <v xml:space="preserve"> </v>
      </c>
      <c r="K49" s="105"/>
      <c r="L49" s="68"/>
      <c r="M49" s="107" t="s">
        <v>45</v>
      </c>
      <c r="N49" s="107"/>
      <c r="O49" s="107"/>
      <c r="P49" s="107"/>
      <c r="Q49" s="68"/>
      <c r="R49" s="106" t="s">
        <v>41</v>
      </c>
      <c r="S49" s="106"/>
      <c r="T49" s="106"/>
      <c r="U49" s="106"/>
      <c r="V49" s="75">
        <f>SUM(AH5,AI5)</f>
        <v>0</v>
      </c>
      <c r="W49" s="76">
        <f>SUM(AH6,AI6)</f>
        <v>0</v>
      </c>
      <c r="X49" s="76">
        <f>SUM(AH7,AI7)</f>
        <v>0</v>
      </c>
      <c r="Y49" s="76">
        <f>SUM(AH8,AI8)</f>
        <v>0</v>
      </c>
      <c r="Z49" s="66"/>
      <c r="AA49" s="68"/>
      <c r="AB49" s="66"/>
      <c r="AC49" s="66"/>
      <c r="AD49" s="69"/>
      <c r="AF49" s="23">
        <f t="shared" si="4"/>
        <v>22</v>
      </c>
      <c r="AG49" s="91"/>
      <c r="AH49" s="91"/>
    </row>
    <row r="50" spans="1:34" ht="24.95" customHeight="1" x14ac:dyDescent="0.2">
      <c r="A50" s="27"/>
      <c r="B50" s="68"/>
      <c r="C50" s="70"/>
      <c r="D50" s="68"/>
      <c r="E50" s="68"/>
      <c r="F50" s="68"/>
      <c r="G50" s="68"/>
      <c r="H50" s="68"/>
      <c r="I50" s="68"/>
      <c r="J50" s="68"/>
      <c r="K50" s="68"/>
      <c r="L50" s="68"/>
      <c r="M50" s="107"/>
      <c r="N50" s="107"/>
      <c r="O50" s="107"/>
      <c r="P50" s="107"/>
      <c r="Q50" s="68"/>
      <c r="R50" s="92" t="s">
        <v>42</v>
      </c>
      <c r="S50" s="92"/>
      <c r="T50" s="92"/>
      <c r="U50" s="92"/>
      <c r="V50" s="78" t="str">
        <f>IF(V49&gt;0,($AH5*$AK5+$AI5*$AL5)/($AH5+$AI5)," ")</f>
        <v xml:space="preserve"> </v>
      </c>
      <c r="W50" s="78" t="str">
        <f>IF(W49&gt;0,($AH6*$AK6+$AI6*$AL6)/($AH6+$AI6)," ")</f>
        <v xml:space="preserve"> </v>
      </c>
      <c r="X50" s="78" t="str">
        <f>IF(X49&gt;0,($AH7*$AK7+$AI7*$AL7)/($AH7+$AI7)," ")</f>
        <v xml:space="preserve"> </v>
      </c>
      <c r="Y50" s="78" t="str">
        <f>IF(Y49&gt;0,($AH8*$AK8+$AI8*$AL8)/($AH8+$AI8)," ")</f>
        <v xml:space="preserve"> </v>
      </c>
      <c r="Z50" s="66"/>
      <c r="AA50" s="68"/>
      <c r="AB50" s="66"/>
      <c r="AC50" s="66"/>
      <c r="AD50" s="69"/>
      <c r="AF50" s="23">
        <f t="shared" si="4"/>
        <v>22.5</v>
      </c>
      <c r="AG50" s="91"/>
      <c r="AH50" s="91"/>
    </row>
    <row r="51" spans="1:34" ht="13.5" thickBot="1" x14ac:dyDescent="0.25">
      <c r="A51" s="27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1"/>
      <c r="AC51" s="71"/>
      <c r="AD51" s="73"/>
      <c r="AF51" s="23">
        <f t="shared" si="4"/>
        <v>23</v>
      </c>
      <c r="AG51" s="91"/>
      <c r="AH51" s="91"/>
    </row>
    <row r="52" spans="1:34" ht="8.25" customHeight="1" thickTop="1" x14ac:dyDescent="0.2">
      <c r="A52" s="27"/>
      <c r="AF52" s="23">
        <f t="shared" si="4"/>
        <v>23.5</v>
      </c>
    </row>
    <row r="53" spans="1:34" ht="12.75" hidden="1" x14ac:dyDescent="0.2">
      <c r="AF53" s="23">
        <f t="shared" si="4"/>
        <v>24</v>
      </c>
    </row>
    <row r="54" spans="1:34" ht="12.75" hidden="1" x14ac:dyDescent="0.2">
      <c r="AF54" s="23">
        <f t="shared" si="4"/>
        <v>24.5</v>
      </c>
    </row>
    <row r="55" spans="1:34" ht="12.75" hidden="1" x14ac:dyDescent="0.2">
      <c r="AF55" s="23">
        <f t="shared" si="4"/>
        <v>25</v>
      </c>
    </row>
    <row r="56" spans="1:34" ht="12.75" hidden="1" x14ac:dyDescent="0.2">
      <c r="AF56" s="23">
        <f t="shared" si="4"/>
        <v>25.5</v>
      </c>
    </row>
    <row r="57" spans="1:34" ht="12.75" hidden="1" x14ac:dyDescent="0.2">
      <c r="AF57" s="23">
        <f t="shared" si="4"/>
        <v>26</v>
      </c>
    </row>
    <row r="58" spans="1:34" ht="12.75" hidden="1" x14ac:dyDescent="0.2">
      <c r="AF58" s="23">
        <f t="shared" si="4"/>
        <v>26.5</v>
      </c>
    </row>
    <row r="59" spans="1:34" ht="12.75" hidden="1" x14ac:dyDescent="0.2">
      <c r="AF59" s="23">
        <f t="shared" si="4"/>
        <v>27</v>
      </c>
    </row>
    <row r="60" spans="1:34" ht="12.75" hidden="1" x14ac:dyDescent="0.2">
      <c r="AF60" s="23">
        <f t="shared" si="4"/>
        <v>27.5</v>
      </c>
    </row>
    <row r="61" spans="1:34" ht="12.75" hidden="1" x14ac:dyDescent="0.2">
      <c r="AF61" s="23">
        <f t="shared" si="4"/>
        <v>28</v>
      </c>
    </row>
    <row r="62" spans="1:34" ht="12.75" hidden="1" x14ac:dyDescent="0.2">
      <c r="AF62" s="23"/>
    </row>
    <row r="63" spans="1:34" ht="12.75" hidden="1" x14ac:dyDescent="0.2">
      <c r="AF63" s="23"/>
    </row>
    <row r="64" spans="1:34" ht="12.75" hidden="1" x14ac:dyDescent="0.2">
      <c r="AF64" s="23"/>
    </row>
    <row r="65" spans="32:32" ht="12.75" hidden="1" x14ac:dyDescent="0.2">
      <c r="AF65" s="23"/>
    </row>
    <row r="66" spans="32:32" ht="12.75" hidden="1" x14ac:dyDescent="0.2">
      <c r="AF66" s="23"/>
    </row>
    <row r="67" spans="32:32" ht="12.75" hidden="1" x14ac:dyDescent="0.2">
      <c r="AF67" s="23"/>
    </row>
    <row r="68" spans="32:32" ht="12.75" hidden="1" x14ac:dyDescent="0.2">
      <c r="AF68" s="23"/>
    </row>
    <row r="69" spans="32:32" ht="12.75" hidden="1" x14ac:dyDescent="0.2">
      <c r="AF69" s="23"/>
    </row>
    <row r="70" spans="32:32" ht="12.75" hidden="1" x14ac:dyDescent="0.2">
      <c r="AF70" s="23"/>
    </row>
    <row r="71" spans="32:32" ht="12.75" hidden="1" x14ac:dyDescent="0.2">
      <c r="AF71" s="23"/>
    </row>
    <row r="72" spans="32:32" ht="12.75" hidden="1" x14ac:dyDescent="0.2">
      <c r="AF72" s="23"/>
    </row>
    <row r="73" spans="32:32" ht="12.75" hidden="1" x14ac:dyDescent="0.2">
      <c r="AF73" s="23"/>
    </row>
  </sheetData>
  <sheetProtection password="CA67" sheet="1" objects="1" scenarios="1" selectLockedCells="1"/>
  <mergeCells count="10">
    <mergeCell ref="J49:K49"/>
    <mergeCell ref="M49:P50"/>
    <mergeCell ref="R49:U49"/>
    <mergeCell ref="R50:U50"/>
    <mergeCell ref="AD3:AD5"/>
    <mergeCell ref="C5:AB5"/>
    <mergeCell ref="B42:AD42"/>
    <mergeCell ref="J48:K48"/>
    <mergeCell ref="N48:P48"/>
    <mergeCell ref="R48:T48"/>
  </mergeCells>
  <dataValidations count="10">
    <dataValidation type="list" allowBlank="1" showInputMessage="1" showErrorMessage="1" sqref="W6:W39 Y6:Y39">
      <formula1>$AF$5:$AF$25</formula1>
    </dataValidation>
    <dataValidation type="list" allowBlank="1" showInputMessage="1" showErrorMessage="1" sqref="I6:I39 T6:T39">
      <formula1>$AF$5:$AF$11</formula1>
    </dataValidation>
    <dataValidation type="list" allowBlank="1" showInputMessage="1" showErrorMessage="1" sqref="C6:C39">
      <formula1>$AF$5:$AF$61</formula1>
    </dataValidation>
    <dataValidation type="list" allowBlank="1" showInputMessage="1" showErrorMessage="1" promptTitle="Eingabe der 2. Wahlaufgabe" prompt="Die Nummern der beiden Wahlaufgaben müssen unterschiedlich sein und Nr.2 muss größer als Nr.1 sein." sqref="Z6:Z39">
      <formula1>$AG$6:$AG$9</formula1>
    </dataValidation>
    <dataValidation type="list" allowBlank="1" showInputMessage="1" showErrorMessage="1" promptTitle="Eingabe der 1. Wahlaufgabe" prompt="Die Nummern der beiden Wahlaufgaben müssen unterschiedlich sein. Nr.1 ist kleiner als Nr.2." sqref="X6:X39">
      <formula1>$AG$6:$AG$9</formula1>
    </dataValidation>
    <dataValidation type="list" allowBlank="1" showInputMessage="1" showErrorMessage="1" sqref="U6:U39 D6:G39 O6:Q39 J6:L39">
      <formula1>$AF$5:$AF$9</formula1>
    </dataValidation>
    <dataValidation type="list" allowBlank="1" showInputMessage="1" showErrorMessage="1" sqref="R6:R39">
      <formula1>$AF$5:$AF$13</formula1>
    </dataValidation>
    <dataValidation type="decimal" allowBlank="1" showInputMessage="1" showErrorMessage="1" sqref="AD6:AD39">
      <formula1>1</formula1>
      <formula2>6</formula2>
    </dataValidation>
    <dataValidation type="list" allowBlank="1" showInputMessage="1" showErrorMessage="1" sqref="AD40">
      <formula1>$AJ$7:$AJ$12</formula1>
    </dataValidation>
    <dataValidation type="list" allowBlank="1" showInputMessage="1" showErrorMessage="1" sqref="H6:H39 S6:S39 M6:N39">
      <formula1>$AF$5:$AF$7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2018 Ma_HT_HS 9 G-Kurs</vt:lpstr>
      <vt:lpstr>2018 Ma_HT_HS 9 E-Kurs</vt:lpstr>
      <vt:lpstr>'2018 Ma_HT_HS 9 E-Kurs'!Druckbereich</vt:lpstr>
      <vt:lpstr>'2018 Ma_HT_HS 9 G-Kurs'!Druckbereich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Logistikstelle (MK)</cp:lastModifiedBy>
  <cp:lastPrinted>2010-04-09T11:56:33Z</cp:lastPrinted>
  <dcterms:created xsi:type="dcterms:W3CDTF">2010-03-29T15:59:15Z</dcterms:created>
  <dcterms:modified xsi:type="dcterms:W3CDTF">2018-04-12T06:04:20Z</dcterms:modified>
</cp:coreProperties>
</file>