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10" yWindow="45" windowWidth="14085" windowHeight="13320"/>
  </bookViews>
  <sheets>
    <sheet name="ABA-MA HS10-E NT" sheetId="1" r:id="rId1"/>
    <sheet name="Internet-Eingaben" sheetId="2" r:id="rId2"/>
  </sheets>
  <externalReferences>
    <externalReference r:id="rId3"/>
  </externalReferences>
  <definedNames>
    <definedName name="Benotung">'ABA-MA HS10-E NT'!$AK$5:$AM$10</definedName>
    <definedName name="Benotung_AT">'[1]AA-MA Klasse 10d (2)'!$CJ$18:$CL$23</definedName>
    <definedName name="Benotung_WT">'[1]AA-MA Klasse 10d (2)'!$CJ$27:$CL$32</definedName>
    <definedName name="_xlnm.Print_Area" localSheetId="1">'Internet-Eingaben'!$B$2:$AC$93</definedName>
    <definedName name="_xlnm.Print_Titles" localSheetId="0">'ABA-MA HS10-E NT'!$A:$C,'ABA-MA HS10-E NT'!$3:$12</definedName>
    <definedName name="Fehler">'ABA-MA HS10-E NT'!$E$87:$AE$87</definedName>
    <definedName name="Punkte">'ABA-MA HS10-E NT'!$E$11:$S$11</definedName>
    <definedName name="sch_anz">'ABA-MA HS10-E NT'!$B$12:$B$46</definedName>
    <definedName name="zensur">'ABA-MA HS10-E NT'!$AG$12:$AG$46</definedName>
  </definedNames>
  <calcPr calcId="125725" refMode="R1C1"/>
</workbook>
</file>

<file path=xl/calcChain.xml><?xml version="1.0" encoding="utf-8"?>
<calcChain xmlns="http://schemas.openxmlformats.org/spreadsheetml/2006/main">
  <c r="H53" i="2"/>
  <c r="I51"/>
  <c r="G50"/>
  <c r="T11" i="1"/>
  <c r="E51" i="2" l="1"/>
  <c r="C50"/>
  <c r="Y44"/>
  <c r="W43"/>
  <c r="C5" l="1"/>
  <c r="C8"/>
  <c r="C7"/>
  <c r="Q52" i="1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E10" i="2"/>
  <c r="E9"/>
  <c r="U44"/>
  <c r="S43"/>
  <c r="Q44"/>
  <c r="M44"/>
  <c r="I44"/>
  <c r="E44"/>
  <c r="Y37"/>
  <c r="O43"/>
  <c r="K43"/>
  <c r="G43"/>
  <c r="C43"/>
  <c r="W36"/>
  <c r="U37"/>
  <c r="Q37"/>
  <c r="M37"/>
  <c r="I37"/>
  <c r="E37"/>
  <c r="S36"/>
  <c r="O36"/>
  <c r="K36"/>
  <c r="G36"/>
  <c r="C36"/>
  <c r="AG46" i="1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BA48"/>
  <c r="BB48"/>
  <c r="BC48"/>
  <c r="BA49"/>
  <c r="BB49"/>
  <c r="BC49"/>
  <c r="BD49"/>
  <c r="BA50"/>
  <c r="BB50"/>
  <c r="BC50"/>
  <c r="BD50"/>
  <c r="BA51"/>
  <c r="BB51"/>
  <c r="BC51"/>
  <c r="BD51"/>
  <c r="BA52"/>
  <c r="BB52"/>
  <c r="BC52"/>
  <c r="BD52"/>
  <c r="BA53"/>
  <c r="BB53"/>
  <c r="BC53"/>
  <c r="BD53"/>
  <c r="BA54"/>
  <c r="BB54"/>
  <c r="BC54"/>
  <c r="BD54"/>
  <c r="BA55"/>
  <c r="BB55"/>
  <c r="BC55"/>
  <c r="BD55"/>
  <c r="BA56"/>
  <c r="BB56"/>
  <c r="BC56"/>
  <c r="BD56"/>
  <c r="BA57"/>
  <c r="BB57"/>
  <c r="BC57"/>
  <c r="BD57"/>
  <c r="BA58"/>
  <c r="BB58"/>
  <c r="BC58"/>
  <c r="BD58"/>
  <c r="BA59"/>
  <c r="BB59"/>
  <c r="BC59"/>
  <c r="BD59"/>
  <c r="BA60"/>
  <c r="BB60"/>
  <c r="BC60"/>
  <c r="BD60"/>
  <c r="BA61"/>
  <c r="BB61"/>
  <c r="BC61"/>
  <c r="BD61"/>
  <c r="BA62"/>
  <c r="BB62"/>
  <c r="BC62"/>
  <c r="BD62"/>
  <c r="BA63"/>
  <c r="BB63"/>
  <c r="BC63"/>
  <c r="BD63"/>
  <c r="BA64"/>
  <c r="BB64"/>
  <c r="BC64"/>
  <c r="BD64"/>
  <c r="BA65"/>
  <c r="BB65"/>
  <c r="BC65"/>
  <c r="BD65"/>
  <c r="BA66"/>
  <c r="BB66"/>
  <c r="BC66"/>
  <c r="BD66"/>
  <c r="BA67"/>
  <c r="BB67"/>
  <c r="BC67"/>
  <c r="BD67"/>
  <c r="BA68"/>
  <c r="BB68"/>
  <c r="BC68"/>
  <c r="BD68"/>
  <c r="BA69"/>
  <c r="BB69"/>
  <c r="BC69"/>
  <c r="BD69"/>
  <c r="BA70"/>
  <c r="BB70"/>
  <c r="BC70"/>
  <c r="BD70"/>
  <c r="BA71"/>
  <c r="BB71"/>
  <c r="BC71"/>
  <c r="BD71"/>
  <c r="BA72"/>
  <c r="BB72"/>
  <c r="BC72"/>
  <c r="BD72"/>
  <c r="BA73"/>
  <c r="BB73"/>
  <c r="BC73"/>
  <c r="BD73"/>
  <c r="BA74"/>
  <c r="BB74"/>
  <c r="BC74"/>
  <c r="BD74"/>
  <c r="BA75"/>
  <c r="BB75"/>
  <c r="BC75"/>
  <c r="BD75"/>
  <c r="BA76"/>
  <c r="BB76"/>
  <c r="BC76"/>
  <c r="BD76"/>
  <c r="BA77"/>
  <c r="BB77"/>
  <c r="BC77"/>
  <c r="BD77"/>
  <c r="BA78"/>
  <c r="BB78"/>
  <c r="BC78"/>
  <c r="BD78"/>
  <c r="BA79"/>
  <c r="BB79"/>
  <c r="BC79"/>
  <c r="BD79"/>
  <c r="BA80"/>
  <c r="BB80"/>
  <c r="BC80"/>
  <c r="BD80"/>
  <c r="BA81"/>
  <c r="BB81"/>
  <c r="BC81"/>
  <c r="BD81"/>
  <c r="BA13"/>
  <c r="BB13"/>
  <c r="BD13"/>
  <c r="BA14"/>
  <c r="BC14"/>
  <c r="BD14"/>
  <c r="BA15"/>
  <c r="BB15"/>
  <c r="BC15"/>
  <c r="BD15"/>
  <c r="BA16"/>
  <c r="BB16"/>
  <c r="BC16"/>
  <c r="BD16"/>
  <c r="BA17"/>
  <c r="BB17"/>
  <c r="BC17"/>
  <c r="BD17"/>
  <c r="BA18"/>
  <c r="BB18"/>
  <c r="BC18"/>
  <c r="BD18"/>
  <c r="BA19"/>
  <c r="BB19"/>
  <c r="BC19"/>
  <c r="BD19"/>
  <c r="BA20"/>
  <c r="BB20"/>
  <c r="BC20"/>
  <c r="BD20"/>
  <c r="BA21"/>
  <c r="BB21"/>
  <c r="BC21"/>
  <c r="BD21"/>
  <c r="BA22"/>
  <c r="BB22"/>
  <c r="BC22"/>
  <c r="BD22"/>
  <c r="BA23"/>
  <c r="BB23"/>
  <c r="BC23"/>
  <c r="BD23"/>
  <c r="BA24"/>
  <c r="BB24"/>
  <c r="BC24"/>
  <c r="BD24"/>
  <c r="BA25"/>
  <c r="BB25"/>
  <c r="BC25"/>
  <c r="BD25"/>
  <c r="BA26"/>
  <c r="BB26"/>
  <c r="BC26"/>
  <c r="BD26"/>
  <c r="BA27"/>
  <c r="BB27"/>
  <c r="BC27"/>
  <c r="BD27"/>
  <c r="BA28"/>
  <c r="BB28"/>
  <c r="BC28"/>
  <c r="BD28"/>
  <c r="BA29"/>
  <c r="BB29"/>
  <c r="BC29"/>
  <c r="BD29"/>
  <c r="BA30"/>
  <c r="BB30"/>
  <c r="BC30"/>
  <c r="BD30"/>
  <c r="BA31"/>
  <c r="BB31"/>
  <c r="BC31"/>
  <c r="BD31"/>
  <c r="BA32"/>
  <c r="BB32"/>
  <c r="BC32"/>
  <c r="BD32"/>
  <c r="BA33"/>
  <c r="BB33"/>
  <c r="BC33"/>
  <c r="BD33"/>
  <c r="BA34"/>
  <c r="BB34"/>
  <c r="BC34"/>
  <c r="BD34"/>
  <c r="BA35"/>
  <c r="BB35"/>
  <c r="BC35"/>
  <c r="BD35"/>
  <c r="BA36"/>
  <c r="BB36"/>
  <c r="BC36"/>
  <c r="BD36"/>
  <c r="BA37"/>
  <c r="BB37"/>
  <c r="BC37"/>
  <c r="BD37"/>
  <c r="BA38"/>
  <c r="BB38"/>
  <c r="BC38"/>
  <c r="BD38"/>
  <c r="BA39"/>
  <c r="BB39"/>
  <c r="BC39"/>
  <c r="BD39"/>
  <c r="BA40"/>
  <c r="BB40"/>
  <c r="BC40"/>
  <c r="BD40"/>
  <c r="BA41"/>
  <c r="BB41"/>
  <c r="BC41"/>
  <c r="BD41"/>
  <c r="BA42"/>
  <c r="BB42"/>
  <c r="BC42"/>
  <c r="BD42"/>
  <c r="BA43"/>
  <c r="BB43"/>
  <c r="BC43"/>
  <c r="BD43"/>
  <c r="BA44"/>
  <c r="BB44"/>
  <c r="BC44"/>
  <c r="BD44"/>
  <c r="BA45"/>
  <c r="BB45"/>
  <c r="BC45"/>
  <c r="BD45"/>
  <c r="BA46"/>
  <c r="BB46"/>
  <c r="BC46"/>
  <c r="BD46"/>
  <c r="BD47"/>
  <c r="BC47"/>
  <c r="BC12"/>
  <c r="BD12"/>
  <c r="BB12"/>
  <c r="BA47"/>
  <c r="BD10"/>
  <c r="BD48" s="1"/>
  <c r="BC10"/>
  <c r="BC13" s="1"/>
  <c r="BB10"/>
  <c r="BB14" s="1"/>
  <c r="BA10"/>
  <c r="BA12" s="1"/>
  <c r="D47"/>
  <c r="D17" i="2" s="1"/>
  <c r="Y86" i="1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W53"/>
  <c r="W54"/>
  <c r="Z54" s="1"/>
  <c r="W55"/>
  <c r="W56"/>
  <c r="Z56" s="1"/>
  <c r="W57"/>
  <c r="W58"/>
  <c r="W59"/>
  <c r="W60"/>
  <c r="W61"/>
  <c r="W62"/>
  <c r="Z62" s="1"/>
  <c r="W63"/>
  <c r="W64"/>
  <c r="Z64" s="1"/>
  <c r="W65"/>
  <c r="W66"/>
  <c r="Z66" s="1"/>
  <c r="W67"/>
  <c r="W68"/>
  <c r="Z68" s="1"/>
  <c r="W69"/>
  <c r="W70"/>
  <c r="Z70" s="1"/>
  <c r="W71"/>
  <c r="W72"/>
  <c r="Z72" s="1"/>
  <c r="W73"/>
  <c r="W74"/>
  <c r="Z74" s="1"/>
  <c r="W75"/>
  <c r="W76"/>
  <c r="Z76" s="1"/>
  <c r="W77"/>
  <c r="W78"/>
  <c r="Z78" s="1"/>
  <c r="W79"/>
  <c r="W80"/>
  <c r="Z80" s="1"/>
  <c r="W81"/>
  <c r="W82"/>
  <c r="Z82" s="1"/>
  <c r="AD82" s="1"/>
  <c r="W83"/>
  <c r="W84"/>
  <c r="W85"/>
  <c r="W86"/>
  <c r="W52"/>
  <c r="G52"/>
  <c r="H52"/>
  <c r="I52"/>
  <c r="J52"/>
  <c r="K52"/>
  <c r="L52"/>
  <c r="M52"/>
  <c r="O52"/>
  <c r="P52"/>
  <c r="R52"/>
  <c r="S52"/>
  <c r="G53"/>
  <c r="H53"/>
  <c r="I53"/>
  <c r="J53"/>
  <c r="K53"/>
  <c r="L53"/>
  <c r="M53"/>
  <c r="O53"/>
  <c r="P53"/>
  <c r="R53"/>
  <c r="S53"/>
  <c r="G54"/>
  <c r="H54"/>
  <c r="I54"/>
  <c r="J54"/>
  <c r="K54"/>
  <c r="L54"/>
  <c r="M54"/>
  <c r="O54"/>
  <c r="P54"/>
  <c r="R54"/>
  <c r="S54"/>
  <c r="G55"/>
  <c r="H55"/>
  <c r="I55"/>
  <c r="J55"/>
  <c r="K55"/>
  <c r="L55"/>
  <c r="M55"/>
  <c r="O55"/>
  <c r="P55"/>
  <c r="R55"/>
  <c r="S55"/>
  <c r="G56"/>
  <c r="H56"/>
  <c r="I56"/>
  <c r="J56"/>
  <c r="K56"/>
  <c r="L56"/>
  <c r="M56"/>
  <c r="O56"/>
  <c r="P56"/>
  <c r="R56"/>
  <c r="S56"/>
  <c r="G57"/>
  <c r="H57"/>
  <c r="I57"/>
  <c r="J57"/>
  <c r="K57"/>
  <c r="L57"/>
  <c r="M57"/>
  <c r="O57"/>
  <c r="P57"/>
  <c r="R57"/>
  <c r="S57"/>
  <c r="G58"/>
  <c r="H58"/>
  <c r="I58"/>
  <c r="J58"/>
  <c r="K58"/>
  <c r="L58"/>
  <c r="M58"/>
  <c r="O58"/>
  <c r="P58"/>
  <c r="R58"/>
  <c r="S58"/>
  <c r="G59"/>
  <c r="H59"/>
  <c r="I59"/>
  <c r="J59"/>
  <c r="K59"/>
  <c r="L59"/>
  <c r="M59"/>
  <c r="O59"/>
  <c r="P59"/>
  <c r="R59"/>
  <c r="S59"/>
  <c r="G60"/>
  <c r="H60"/>
  <c r="I60"/>
  <c r="J60"/>
  <c r="K60"/>
  <c r="L60"/>
  <c r="M60"/>
  <c r="O60"/>
  <c r="P60"/>
  <c r="R60"/>
  <c r="S60"/>
  <c r="G61"/>
  <c r="H61"/>
  <c r="I61"/>
  <c r="J61"/>
  <c r="K61"/>
  <c r="L61"/>
  <c r="M61"/>
  <c r="O61"/>
  <c r="P61"/>
  <c r="R61"/>
  <c r="S61"/>
  <c r="G62"/>
  <c r="H62"/>
  <c r="I62"/>
  <c r="J62"/>
  <c r="K62"/>
  <c r="L62"/>
  <c r="M62"/>
  <c r="O62"/>
  <c r="P62"/>
  <c r="R62"/>
  <c r="S62"/>
  <c r="G63"/>
  <c r="H63"/>
  <c r="I63"/>
  <c r="J63"/>
  <c r="K63"/>
  <c r="L63"/>
  <c r="M63"/>
  <c r="O63"/>
  <c r="P63"/>
  <c r="R63"/>
  <c r="S63"/>
  <c r="G64"/>
  <c r="H64"/>
  <c r="I64"/>
  <c r="J64"/>
  <c r="K64"/>
  <c r="L64"/>
  <c r="M64"/>
  <c r="O64"/>
  <c r="P64"/>
  <c r="R64"/>
  <c r="S64"/>
  <c r="G65"/>
  <c r="H65"/>
  <c r="I65"/>
  <c r="J65"/>
  <c r="K65"/>
  <c r="L65"/>
  <c r="M65"/>
  <c r="O65"/>
  <c r="P65"/>
  <c r="R65"/>
  <c r="S65"/>
  <c r="G66"/>
  <c r="H66"/>
  <c r="I66"/>
  <c r="J66"/>
  <c r="K66"/>
  <c r="L66"/>
  <c r="M66"/>
  <c r="O66"/>
  <c r="P66"/>
  <c r="R66"/>
  <c r="S66"/>
  <c r="G67"/>
  <c r="H67"/>
  <c r="I67"/>
  <c r="J67"/>
  <c r="K67"/>
  <c r="L67"/>
  <c r="M67"/>
  <c r="O67"/>
  <c r="P67"/>
  <c r="R67"/>
  <c r="S67"/>
  <c r="G68"/>
  <c r="H68"/>
  <c r="I68"/>
  <c r="J68"/>
  <c r="K68"/>
  <c r="L68"/>
  <c r="M68"/>
  <c r="O68"/>
  <c r="P68"/>
  <c r="R68"/>
  <c r="S68"/>
  <c r="G69"/>
  <c r="H69"/>
  <c r="I69"/>
  <c r="J69"/>
  <c r="K69"/>
  <c r="L69"/>
  <c r="M69"/>
  <c r="O69"/>
  <c r="P69"/>
  <c r="R69"/>
  <c r="S69"/>
  <c r="G70"/>
  <c r="H70"/>
  <c r="I70"/>
  <c r="J70"/>
  <c r="K70"/>
  <c r="L70"/>
  <c r="M70"/>
  <c r="O70"/>
  <c r="P70"/>
  <c r="R70"/>
  <c r="S70"/>
  <c r="G71"/>
  <c r="H71"/>
  <c r="I71"/>
  <c r="J71"/>
  <c r="K71"/>
  <c r="L71"/>
  <c r="M71"/>
  <c r="O71"/>
  <c r="P71"/>
  <c r="R71"/>
  <c r="S71"/>
  <c r="G72"/>
  <c r="H72"/>
  <c r="I72"/>
  <c r="J72"/>
  <c r="K72"/>
  <c r="L72"/>
  <c r="M72"/>
  <c r="O72"/>
  <c r="P72"/>
  <c r="R72"/>
  <c r="S72"/>
  <c r="G73"/>
  <c r="H73"/>
  <c r="I73"/>
  <c r="J73"/>
  <c r="K73"/>
  <c r="L73"/>
  <c r="M73"/>
  <c r="O73"/>
  <c r="P73"/>
  <c r="R73"/>
  <c r="S73"/>
  <c r="G74"/>
  <c r="H74"/>
  <c r="I74"/>
  <c r="J74"/>
  <c r="K74"/>
  <c r="L74"/>
  <c r="M74"/>
  <c r="O74"/>
  <c r="P74"/>
  <c r="R74"/>
  <c r="S74"/>
  <c r="G75"/>
  <c r="H75"/>
  <c r="I75"/>
  <c r="J75"/>
  <c r="K75"/>
  <c r="L75"/>
  <c r="M75"/>
  <c r="O75"/>
  <c r="P75"/>
  <c r="R75"/>
  <c r="S75"/>
  <c r="G76"/>
  <c r="H76"/>
  <c r="I76"/>
  <c r="J76"/>
  <c r="K76"/>
  <c r="L76"/>
  <c r="M76"/>
  <c r="O76"/>
  <c r="P76"/>
  <c r="R76"/>
  <c r="S76"/>
  <c r="G77"/>
  <c r="H77"/>
  <c r="I77"/>
  <c r="J77"/>
  <c r="K77"/>
  <c r="L77"/>
  <c r="M77"/>
  <c r="O77"/>
  <c r="P77"/>
  <c r="R77"/>
  <c r="S77"/>
  <c r="G78"/>
  <c r="H78"/>
  <c r="I78"/>
  <c r="J78"/>
  <c r="K78"/>
  <c r="L78"/>
  <c r="M78"/>
  <c r="O78"/>
  <c r="P78"/>
  <c r="R78"/>
  <c r="S78"/>
  <c r="G79"/>
  <c r="H79"/>
  <c r="I79"/>
  <c r="J79"/>
  <c r="K79"/>
  <c r="L79"/>
  <c r="M79"/>
  <c r="O79"/>
  <c r="P79"/>
  <c r="R79"/>
  <c r="S79"/>
  <c r="G80"/>
  <c r="H80"/>
  <c r="I80"/>
  <c r="J80"/>
  <c r="K80"/>
  <c r="L80"/>
  <c r="M80"/>
  <c r="O80"/>
  <c r="P80"/>
  <c r="R80"/>
  <c r="S80"/>
  <c r="G81"/>
  <c r="H81"/>
  <c r="I81"/>
  <c r="J81"/>
  <c r="K81"/>
  <c r="L81"/>
  <c r="M81"/>
  <c r="O81"/>
  <c r="P81"/>
  <c r="R81"/>
  <c r="S81"/>
  <c r="G82"/>
  <c r="H82"/>
  <c r="I82"/>
  <c r="J82"/>
  <c r="K82"/>
  <c r="L82"/>
  <c r="M82"/>
  <c r="O82"/>
  <c r="P82"/>
  <c r="R82"/>
  <c r="S82"/>
  <c r="G83"/>
  <c r="H83"/>
  <c r="I83"/>
  <c r="J83"/>
  <c r="K83"/>
  <c r="L83"/>
  <c r="M83"/>
  <c r="O83"/>
  <c r="P83"/>
  <c r="R83"/>
  <c r="S83"/>
  <c r="G84"/>
  <c r="H84"/>
  <c r="I84"/>
  <c r="J84"/>
  <c r="K84"/>
  <c r="L84"/>
  <c r="M84"/>
  <c r="O84"/>
  <c r="P84"/>
  <c r="R84"/>
  <c r="S84"/>
  <c r="G85"/>
  <c r="H85"/>
  <c r="I85"/>
  <c r="J85"/>
  <c r="K85"/>
  <c r="L85"/>
  <c r="M85"/>
  <c r="O85"/>
  <c r="P85"/>
  <c r="R85"/>
  <c r="S85"/>
  <c r="G86"/>
  <c r="H86"/>
  <c r="I86"/>
  <c r="J86"/>
  <c r="K86"/>
  <c r="L86"/>
  <c r="M86"/>
  <c r="O86"/>
  <c r="P86"/>
  <c r="R86"/>
  <c r="S86"/>
  <c r="E86"/>
  <c r="AB86" s="1"/>
  <c r="E85"/>
  <c r="AB85" s="1"/>
  <c r="E84"/>
  <c r="AB84" s="1"/>
  <c r="E83"/>
  <c r="AB83" s="1"/>
  <c r="E82"/>
  <c r="AB82" s="1"/>
  <c r="E81"/>
  <c r="AB81" s="1"/>
  <c r="E80"/>
  <c r="E79"/>
  <c r="AB79" s="1"/>
  <c r="E78"/>
  <c r="AB78" s="1"/>
  <c r="E77"/>
  <c r="AB77" s="1"/>
  <c r="E76"/>
  <c r="E75"/>
  <c r="AB75" s="1"/>
  <c r="E74"/>
  <c r="AB74" s="1"/>
  <c r="E73"/>
  <c r="AB73" s="1"/>
  <c r="E72"/>
  <c r="AB72" s="1"/>
  <c r="E71"/>
  <c r="AB71" s="1"/>
  <c r="E70"/>
  <c r="E69"/>
  <c r="AB69" s="1"/>
  <c r="E68"/>
  <c r="E67"/>
  <c r="AB67" s="1"/>
  <c r="E66"/>
  <c r="AB66" s="1"/>
  <c r="E65"/>
  <c r="AB65" s="1"/>
  <c r="E64"/>
  <c r="AB64" s="1"/>
  <c r="E63"/>
  <c r="AB63" s="1"/>
  <c r="E62"/>
  <c r="AB62" s="1"/>
  <c r="E61"/>
  <c r="AB61" s="1"/>
  <c r="E60"/>
  <c r="AB60" s="1"/>
  <c r="E59"/>
  <c r="AB59" s="1"/>
  <c r="E58"/>
  <c r="AB58" s="1"/>
  <c r="E57"/>
  <c r="AB57" s="1"/>
  <c r="E56"/>
  <c r="AB56" s="1"/>
  <c r="E55"/>
  <c r="AB55" s="1"/>
  <c r="E54"/>
  <c r="E53"/>
  <c r="AB53" s="1"/>
  <c r="E52"/>
  <c r="F86"/>
  <c r="F85"/>
  <c r="F84"/>
  <c r="F83"/>
  <c r="F82"/>
  <c r="F81"/>
  <c r="F80"/>
  <c r="F79"/>
  <c r="F78"/>
  <c r="T78" s="1"/>
  <c r="F77"/>
  <c r="F76"/>
  <c r="F75"/>
  <c r="F74"/>
  <c r="T74" s="1"/>
  <c r="F73"/>
  <c r="F72"/>
  <c r="T72" s="1"/>
  <c r="F71"/>
  <c r="F70"/>
  <c r="T70" s="1"/>
  <c r="F69"/>
  <c r="T69" s="1"/>
  <c r="F68"/>
  <c r="T68" s="1"/>
  <c r="F67"/>
  <c r="T67" s="1"/>
  <c r="F66"/>
  <c r="T66" s="1"/>
  <c r="F65"/>
  <c r="T65" s="1"/>
  <c r="F64"/>
  <c r="T64" s="1"/>
  <c r="F63"/>
  <c r="T63" s="1"/>
  <c r="F62"/>
  <c r="T62" s="1"/>
  <c r="F61"/>
  <c r="T61" s="1"/>
  <c r="F60"/>
  <c r="T60" s="1"/>
  <c r="F59"/>
  <c r="T59" s="1"/>
  <c r="F58"/>
  <c r="T58" s="1"/>
  <c r="F57"/>
  <c r="T57" s="1"/>
  <c r="F56"/>
  <c r="T56" s="1"/>
  <c r="F55"/>
  <c r="T55" s="1"/>
  <c r="F54"/>
  <c r="T54" s="1"/>
  <c r="F53"/>
  <c r="T53" s="1"/>
  <c r="F52"/>
  <c r="T52" s="1"/>
  <c r="Z11"/>
  <c r="AD11" s="1"/>
  <c r="AC11"/>
  <c r="AB11"/>
  <c r="AB13"/>
  <c r="AO27"/>
  <c r="AO28"/>
  <c r="AO29"/>
  <c r="AO30"/>
  <c r="AO31"/>
  <c r="AO32"/>
  <c r="AB46"/>
  <c r="AB42"/>
  <c r="AB38"/>
  <c r="AB34"/>
  <c r="AB30"/>
  <c r="AB26"/>
  <c r="AB22"/>
  <c r="AB18"/>
  <c r="AB14"/>
  <c r="Z79"/>
  <c r="AD79" s="1"/>
  <c r="AB12"/>
  <c r="AB43"/>
  <c r="AB39"/>
  <c r="AB35"/>
  <c r="AB31"/>
  <c r="AB27"/>
  <c r="AB23"/>
  <c r="AB19"/>
  <c r="AB15"/>
  <c r="AB44"/>
  <c r="AB40"/>
  <c r="AB36"/>
  <c r="AB32"/>
  <c r="AB28"/>
  <c r="AB24"/>
  <c r="AB20"/>
  <c r="AB16"/>
  <c r="AB45"/>
  <c r="AB41"/>
  <c r="AB37"/>
  <c r="AB33"/>
  <c r="AB29"/>
  <c r="AB25"/>
  <c r="AB21"/>
  <c r="AB17"/>
  <c r="T82" l="1"/>
  <c r="T86"/>
  <c r="T73"/>
  <c r="T77"/>
  <c r="T81"/>
  <c r="T41" s="1"/>
  <c r="T85"/>
  <c r="T76"/>
  <c r="T80"/>
  <c r="T84"/>
  <c r="T71"/>
  <c r="T75"/>
  <c r="T79"/>
  <c r="T83"/>
  <c r="Q87"/>
  <c r="Q47" s="1"/>
  <c r="X46" i="2" s="1"/>
  <c r="Z85" i="1"/>
  <c r="Z45" s="1"/>
  <c r="AD45" s="1"/>
  <c r="Z81"/>
  <c r="Z41" s="1"/>
  <c r="AD41" s="1"/>
  <c r="Z77"/>
  <c r="Z37" s="1"/>
  <c r="AD37" s="1"/>
  <c r="Z73"/>
  <c r="Z33" s="1"/>
  <c r="AD33" s="1"/>
  <c r="Z69"/>
  <c r="AD69" s="1"/>
  <c r="Z65"/>
  <c r="AD65" s="1"/>
  <c r="Z61"/>
  <c r="Z21" s="1"/>
  <c r="AD21" s="1"/>
  <c r="Z57"/>
  <c r="Z17" s="1"/>
  <c r="AD17" s="1"/>
  <c r="Z53"/>
  <c r="Z13" s="1"/>
  <c r="AD13" s="1"/>
  <c r="Z59"/>
  <c r="Z19" s="1"/>
  <c r="AD19" s="1"/>
  <c r="Z63"/>
  <c r="AD63" s="1"/>
  <c r="Z55"/>
  <c r="AD55" s="1"/>
  <c r="BB47"/>
  <c r="BB82" s="1"/>
  <c r="W87"/>
  <c r="W47" s="1"/>
  <c r="BC82"/>
  <c r="BC83" s="1"/>
  <c r="AR15" s="1"/>
  <c r="T89" i="2" s="1"/>
  <c r="H87" i="1"/>
  <c r="H47" s="1"/>
  <c r="L39" i="2" s="1"/>
  <c r="I87" i="1"/>
  <c r="I47" s="1"/>
  <c r="P39" i="2" s="1"/>
  <c r="P87" i="1"/>
  <c r="P47" s="1"/>
  <c r="T46" i="2" s="1"/>
  <c r="BD82" i="1"/>
  <c r="AS14" s="1"/>
  <c r="W86" i="2" s="1"/>
  <c r="AD76" i="1"/>
  <c r="Z36"/>
  <c r="AD36" s="1"/>
  <c r="Z86"/>
  <c r="Z46" s="1"/>
  <c r="AD46" s="1"/>
  <c r="Z75"/>
  <c r="AD75" s="1"/>
  <c r="Z71"/>
  <c r="AD71" s="1"/>
  <c r="Z67"/>
  <c r="AD67" s="1"/>
  <c r="AD56"/>
  <c r="Z16"/>
  <c r="AD16" s="1"/>
  <c r="Z40"/>
  <c r="AD40" s="1"/>
  <c r="AD80"/>
  <c r="AD64"/>
  <c r="Z24"/>
  <c r="AD24" s="1"/>
  <c r="Z29"/>
  <c r="AD29" s="1"/>
  <c r="Y87"/>
  <c r="Y47" s="1"/>
  <c r="H64" i="2" s="1"/>
  <c r="Z42" i="1"/>
  <c r="AD42" s="1"/>
  <c r="Z84"/>
  <c r="AD84" s="1"/>
  <c r="Z60"/>
  <c r="Z20" s="1"/>
  <c r="AD20" s="1"/>
  <c r="Z83"/>
  <c r="AD83" s="1"/>
  <c r="R87"/>
  <c r="R47" s="1"/>
  <c r="L87"/>
  <c r="L47" s="1"/>
  <c r="D46" i="2" s="1"/>
  <c r="BA82" i="1"/>
  <c r="AP14" s="1"/>
  <c r="N86" i="2" s="1"/>
  <c r="Z52" i="1"/>
  <c r="AD52" s="1"/>
  <c r="K87"/>
  <c r="K47" s="1"/>
  <c r="X39" i="2" s="1"/>
  <c r="AE11" i="1"/>
  <c r="G87"/>
  <c r="G47" s="1"/>
  <c r="H39" i="2" s="1"/>
  <c r="Z34" i="1"/>
  <c r="AD34" s="1"/>
  <c r="AD74"/>
  <c r="Z26"/>
  <c r="AD26" s="1"/>
  <c r="AD66"/>
  <c r="Z58"/>
  <c r="Z18" s="1"/>
  <c r="AD18" s="1"/>
  <c r="M87"/>
  <c r="M47" s="1"/>
  <c r="H46" i="2" s="1"/>
  <c r="N87" i="1"/>
  <c r="N47" s="1"/>
  <c r="L46" i="2" s="1"/>
  <c r="Z30" i="1"/>
  <c r="AD30" s="1"/>
  <c r="AD70"/>
  <c r="Z22"/>
  <c r="AD22" s="1"/>
  <c r="AD62"/>
  <c r="Z28"/>
  <c r="AD28" s="1"/>
  <c r="AD68"/>
  <c r="Z14"/>
  <c r="AD14" s="1"/>
  <c r="AD54"/>
  <c r="Z32"/>
  <c r="AD32" s="1"/>
  <c r="AD72"/>
  <c r="AD78"/>
  <c r="Z38"/>
  <c r="AD38" s="1"/>
  <c r="AD73"/>
  <c r="F87"/>
  <c r="F47" s="1"/>
  <c r="D39" i="2" s="1"/>
  <c r="Z39" i="1"/>
  <c r="AD39" s="1"/>
  <c r="S87"/>
  <c r="S47" s="1"/>
  <c r="O87"/>
  <c r="O47" s="1"/>
  <c r="J87"/>
  <c r="J47" s="1"/>
  <c r="T39" i="2" s="1"/>
  <c r="T12" i="1"/>
  <c r="E87"/>
  <c r="E47" s="1"/>
  <c r="D28" i="2" s="1"/>
  <c r="T14" i="1"/>
  <c r="T35"/>
  <c r="AB52"/>
  <c r="T27"/>
  <c r="AB54"/>
  <c r="AB68"/>
  <c r="AB70"/>
  <c r="AB76"/>
  <c r="AB80"/>
  <c r="AD57" l="1"/>
  <c r="AD77"/>
  <c r="AC86"/>
  <c r="T46"/>
  <c r="AC46" s="1"/>
  <c r="AC57"/>
  <c r="AE57" s="1"/>
  <c r="AE17" s="1"/>
  <c r="AF17" s="1"/>
  <c r="T17"/>
  <c r="AC17" s="1"/>
  <c r="AC80"/>
  <c r="AE80" s="1"/>
  <c r="AE40" s="1"/>
  <c r="T40"/>
  <c r="AC40" s="1"/>
  <c r="AC71"/>
  <c r="AE71" s="1"/>
  <c r="AE31" s="1"/>
  <c r="AF31" s="1"/>
  <c r="T31"/>
  <c r="AC31" s="1"/>
  <c r="T30"/>
  <c r="AC30" s="1"/>
  <c r="AC65"/>
  <c r="AE65" s="1"/>
  <c r="AE25" s="1"/>
  <c r="T25"/>
  <c r="AC25" s="1"/>
  <c r="T24"/>
  <c r="AC24" s="1"/>
  <c r="AC55"/>
  <c r="T15"/>
  <c r="AC15" s="1"/>
  <c r="AC84"/>
  <c r="AE84" s="1"/>
  <c r="T44"/>
  <c r="AC44" s="1"/>
  <c r="T13"/>
  <c r="AC13" s="1"/>
  <c r="AC62"/>
  <c r="AE62" s="1"/>
  <c r="AE22" s="1"/>
  <c r="T22"/>
  <c r="AC22" s="1"/>
  <c r="T43"/>
  <c r="AC43" s="1"/>
  <c r="AC78"/>
  <c r="AE78" s="1"/>
  <c r="AE38" s="1"/>
  <c r="T38"/>
  <c r="AC38" s="1"/>
  <c r="AC73"/>
  <c r="T33"/>
  <c r="AC33" s="1"/>
  <c r="T28"/>
  <c r="AC28" s="1"/>
  <c r="T19"/>
  <c r="AC19" s="1"/>
  <c r="AC82"/>
  <c r="AE82" s="1"/>
  <c r="AE42" s="1"/>
  <c r="T42"/>
  <c r="AC42" s="1"/>
  <c r="T20"/>
  <c r="AC20" s="1"/>
  <c r="T21"/>
  <c r="AC21" s="1"/>
  <c r="AC58"/>
  <c r="T18"/>
  <c r="AC18" s="1"/>
  <c r="T39"/>
  <c r="AC39" s="1"/>
  <c r="T32"/>
  <c r="AC32" s="1"/>
  <c r="T26"/>
  <c r="AC26" s="1"/>
  <c r="T34"/>
  <c r="AC34" s="1"/>
  <c r="AC77"/>
  <c r="T37"/>
  <c r="AC37" s="1"/>
  <c r="AC85"/>
  <c r="T45"/>
  <c r="AC45" s="1"/>
  <c r="AC56"/>
  <c r="AE56" s="1"/>
  <c r="AE16" s="1"/>
  <c r="T16"/>
  <c r="AC16" s="1"/>
  <c r="T23"/>
  <c r="AC23" s="1"/>
  <c r="AC69"/>
  <c r="AE69" s="1"/>
  <c r="AE29" s="1"/>
  <c r="T29"/>
  <c r="AC29" s="1"/>
  <c r="AC76"/>
  <c r="AE76" s="1"/>
  <c r="AE36" s="1"/>
  <c r="T36"/>
  <c r="Z25"/>
  <c r="AD25" s="1"/>
  <c r="AD59"/>
  <c r="AD81"/>
  <c r="D64" i="2"/>
  <c r="AD53" i="1"/>
  <c r="D53" i="2"/>
  <c r="P46"/>
  <c r="AD85" i="1"/>
  <c r="AD61"/>
  <c r="AC59"/>
  <c r="AE59" s="1"/>
  <c r="AE19" s="1"/>
  <c r="Z23"/>
  <c r="AD23" s="1"/>
  <c r="AC63"/>
  <c r="AE63" s="1"/>
  <c r="AE23" s="1"/>
  <c r="AF23" s="1"/>
  <c r="Z27"/>
  <c r="AD27" s="1"/>
  <c r="Z43"/>
  <c r="AD43" s="1"/>
  <c r="AD86"/>
  <c r="Z15"/>
  <c r="AD15" s="1"/>
  <c r="Z31"/>
  <c r="AD31" s="1"/>
  <c r="AD60"/>
  <c r="AC64"/>
  <c r="AE64" s="1"/>
  <c r="AE24" s="1"/>
  <c r="AF24" s="1"/>
  <c r="AC60"/>
  <c r="AE60" s="1"/>
  <c r="AE20" s="1"/>
  <c r="AF20" s="1"/>
  <c r="AQ14"/>
  <c r="Q86" i="2" s="1"/>
  <c r="BB83" i="1"/>
  <c r="AQ15" s="1"/>
  <c r="Q89" i="2" s="1"/>
  <c r="Z12" i="1"/>
  <c r="AD12" s="1"/>
  <c r="AC68"/>
  <c r="AE68" s="1"/>
  <c r="AE28" s="1"/>
  <c r="AF28" s="1"/>
  <c r="AC79"/>
  <c r="AE79" s="1"/>
  <c r="AE39" s="1"/>
  <c r="AR14"/>
  <c r="T86" i="2" s="1"/>
  <c r="AC52" i="1"/>
  <c r="AE52" s="1"/>
  <c r="AC12"/>
  <c r="BD83"/>
  <c r="AS15" s="1"/>
  <c r="W89" i="2" s="1"/>
  <c r="AC66" i="1"/>
  <c r="AE66" s="1"/>
  <c r="AE26" s="1"/>
  <c r="AF26" s="1"/>
  <c r="AC83"/>
  <c r="AE83" s="1"/>
  <c r="AE43" s="1"/>
  <c r="AF43" s="1"/>
  <c r="AC36"/>
  <c r="AE77"/>
  <c r="AE37" s="1"/>
  <c r="AF37" s="1"/>
  <c r="Z35"/>
  <c r="AD35" s="1"/>
  <c r="AD58"/>
  <c r="Z44"/>
  <c r="AD44" s="1"/>
  <c r="AE55"/>
  <c r="AE15" s="1"/>
  <c r="AE73"/>
  <c r="AE33" s="1"/>
  <c r="AC61"/>
  <c r="AC72"/>
  <c r="AE72" s="1"/>
  <c r="AE32" s="1"/>
  <c r="BA83"/>
  <c r="AP15" s="1"/>
  <c r="N89" i="2" s="1"/>
  <c r="Z87" i="1"/>
  <c r="AC74"/>
  <c r="AE74" s="1"/>
  <c r="AE34" s="1"/>
  <c r="AC53"/>
  <c r="AC70"/>
  <c r="AE70" s="1"/>
  <c r="AE30" s="1"/>
  <c r="T87"/>
  <c r="AC27"/>
  <c r="AC67"/>
  <c r="AE67" s="1"/>
  <c r="AE27" s="1"/>
  <c r="AC81"/>
  <c r="AC41"/>
  <c r="AC54"/>
  <c r="AE54" s="1"/>
  <c r="AC14"/>
  <c r="AC35"/>
  <c r="AC75"/>
  <c r="AE75" s="1"/>
  <c r="AB87"/>
  <c r="AB47" s="1"/>
  <c r="AE81" l="1"/>
  <c r="AE41" s="1"/>
  <c r="AE61"/>
  <c r="AE21" s="1"/>
  <c r="AF21" s="1"/>
  <c r="AE86"/>
  <c r="AE46" s="1"/>
  <c r="AF46" s="1"/>
  <c r="AE58"/>
  <c r="AE18" s="1"/>
  <c r="AF18" s="1"/>
  <c r="AE85"/>
  <c r="AE45" s="1"/>
  <c r="AF45" s="1"/>
  <c r="AE53"/>
  <c r="AE13" s="1"/>
  <c r="AF13" s="1"/>
  <c r="AG13" s="1"/>
  <c r="AD87"/>
  <c r="AD47" s="1"/>
  <c r="Z47"/>
  <c r="AE12"/>
  <c r="AF25"/>
  <c r="AE44"/>
  <c r="AF44" s="1"/>
  <c r="AF36"/>
  <c r="AF19"/>
  <c r="AF40"/>
  <c r="AE14"/>
  <c r="AF27"/>
  <c r="AF22"/>
  <c r="AF39"/>
  <c r="AF15"/>
  <c r="AF41"/>
  <c r="AF38"/>
  <c r="AF32"/>
  <c r="AF42"/>
  <c r="AF16"/>
  <c r="AF30"/>
  <c r="AF34"/>
  <c r="AF29"/>
  <c r="AF33"/>
  <c r="AE35"/>
  <c r="T47"/>
  <c r="AC87"/>
  <c r="AC47" s="1"/>
  <c r="AF12" l="1"/>
  <c r="AG12" s="1"/>
  <c r="AF35"/>
  <c r="AF14"/>
  <c r="AE87"/>
  <c r="AE47" s="1"/>
  <c r="AO7" l="1"/>
  <c r="Q74" i="2" s="1"/>
  <c r="AO6" i="1"/>
  <c r="T74" i="2" s="1"/>
  <c r="AO8" i="1"/>
  <c r="N74" i="2" s="1"/>
  <c r="AO9" i="1"/>
  <c r="K74" i="2" s="1"/>
  <c r="AO5" i="1"/>
  <c r="W74" i="2" s="1"/>
  <c r="AG47" i="1"/>
  <c r="AO10"/>
  <c r="H74" i="2" s="1"/>
  <c r="AP5" i="1" l="1"/>
  <c r="AP32" s="1"/>
  <c r="AP10"/>
  <c r="AP27" s="1"/>
  <c r="AP9"/>
  <c r="AP28" s="1"/>
  <c r="AP6"/>
  <c r="AP31" s="1"/>
  <c r="AP7"/>
  <c r="AP30" s="1"/>
  <c r="AP8"/>
  <c r="AP29" s="1"/>
  <c r="AQ5" l="1"/>
</calcChain>
</file>

<file path=xl/sharedStrings.xml><?xml version="1.0" encoding="utf-8"?>
<sst xmlns="http://schemas.openxmlformats.org/spreadsheetml/2006/main" count="117" uniqueCount="66">
  <si>
    <t>Klasse:</t>
  </si>
  <si>
    <t>Benotung</t>
  </si>
  <si>
    <t>Anzahl</t>
  </si>
  <si>
    <t>-</t>
  </si>
  <si>
    <t>Summe</t>
  </si>
  <si>
    <t>AT</t>
  </si>
  <si>
    <t>Gesamtsumme</t>
  </si>
  <si>
    <t>Aufgabe:</t>
  </si>
  <si>
    <t>Mögliche Punkte:</t>
  </si>
  <si>
    <t>WT</t>
  </si>
  <si>
    <t>rechnerisch</t>
  </si>
  <si>
    <t xml:space="preserve"> </t>
  </si>
  <si>
    <t>Schule:</t>
  </si>
  <si>
    <t>W1</t>
  </si>
  <si>
    <t>W2</t>
  </si>
  <si>
    <t>Mustermann</t>
  </si>
  <si>
    <t>Max</t>
  </si>
  <si>
    <t>Nr.</t>
  </si>
  <si>
    <t>Wahlaufgabennummer</t>
  </si>
  <si>
    <t>Mittelwert</t>
  </si>
  <si>
    <t>Pflichtteil</t>
  </si>
  <si>
    <t>PT</t>
  </si>
  <si>
    <t>Wahlpflichtaufgabe:</t>
  </si>
  <si>
    <t>Allgemeiner Teil</t>
  </si>
  <si>
    <t>Prozent</t>
  </si>
  <si>
    <t>!</t>
  </si>
  <si>
    <t>Statistik der Wahlpflichtaufgaben</t>
  </si>
  <si>
    <t>Prozentualer Anteil der Schülerinnen und Schüler mit Note schlechter als "4"</t>
  </si>
  <si>
    <t>Vornote</t>
  </si>
  <si>
    <t>Note</t>
  </si>
  <si>
    <t>Sind bei einer Aufgabe/Teilaufgabe keine Punkte erreicht worden, muss eine "0" eingetragen werden!
Zeilen ohne Schülernamen müssen freigelassen werden.</t>
  </si>
  <si>
    <t>Anzahl Schülerinnen und Schüler:</t>
  </si>
  <si>
    <t>Durchschnittswerte:</t>
  </si>
  <si>
    <t>Hauptteil</t>
  </si>
  <si>
    <t>Wahlteil</t>
  </si>
  <si>
    <t>durchschnittlich erreichte Punktzahl:</t>
  </si>
  <si>
    <t>Durchnittliche Vornote</t>
  </si>
  <si>
    <t>der Gesamtgruppe</t>
  </si>
  <si>
    <t>max. Pkte: 28</t>
  </si>
  <si>
    <t>max.Pkte:</t>
  </si>
  <si>
    <t>2. gewählte Aufg.</t>
  </si>
  <si>
    <t>1. gewählte Aufg.</t>
  </si>
  <si>
    <t>Notenspiegel Gesamtprüfung</t>
  </si>
  <si>
    <t>Durchschnitt Gesamtprüfung (wird automatisch berechnet)</t>
  </si>
  <si>
    <t>Statistik Wahlaufgaben</t>
  </si>
  <si>
    <t>Wahlaufgabe</t>
  </si>
  <si>
    <t>Anzahl Schüler</t>
  </si>
  <si>
    <t>durchschnittlich erreichtePunktzahl</t>
  </si>
  <si>
    <t>Maske zur Internet-Eingabe</t>
  </si>
  <si>
    <t>bedeutet: "Eingabefehler" !</t>
  </si>
  <si>
    <t>Mit Maske zur Internet-Eingabe auf gesondertem Tabellenblatt
(Registerblatt unten anklicken!)</t>
  </si>
  <si>
    <t>5a</t>
  </si>
  <si>
    <t>5b</t>
  </si>
  <si>
    <t>E-Kurs</t>
  </si>
  <si>
    <t>Prüfungs- note</t>
  </si>
  <si>
    <t>Die Berechnung der Prüfungsnote ist nur möglich, wenn die Vornote eingetragen worden ist!</t>
  </si>
  <si>
    <t>Version 17.1.0</t>
  </si>
  <si>
    <r>
      <t xml:space="preserve">Zentrale Abschlussprüfung 2016/2017
</t>
    </r>
    <r>
      <rPr>
        <b/>
        <sz val="14"/>
        <color rgb="FFFF0000"/>
        <rFont val="Arial"/>
        <family val="2"/>
      </rPr>
      <t>Sek. I - Hauptschule 10</t>
    </r>
  </si>
  <si>
    <r>
      <t xml:space="preserve">Mathematik, 17.05.2017 </t>
    </r>
    <r>
      <rPr>
        <b/>
        <sz val="12"/>
        <color indexed="10"/>
        <rFont val="Arial"/>
        <family val="2"/>
      </rPr>
      <t>(Nachschreibtermin)</t>
    </r>
  </si>
  <si>
    <t>3a</t>
  </si>
  <si>
    <t>3b</t>
  </si>
  <si>
    <t>8a</t>
  </si>
  <si>
    <t>8b</t>
  </si>
  <si>
    <t>8c</t>
  </si>
  <si>
    <t>9a</t>
  </si>
  <si>
    <t>9b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</si>
</sst>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9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/>
    <xf numFmtId="0" fontId="0" fillId="0" borderId="35" xfId="0" applyBorder="1"/>
    <xf numFmtId="0" fontId="15" fillId="0" borderId="0" xfId="0" applyFont="1" applyAlignment="1" applyProtection="1">
      <alignment horizontal="center"/>
    </xf>
    <xf numFmtId="0" fontId="13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" fillId="0" borderId="51" xfId="2" applyFont="1" applyFill="1" applyBorder="1" applyAlignment="1" applyProtection="1">
      <alignment horizontal="center"/>
      <protection locked="0"/>
    </xf>
    <xf numFmtId="0" fontId="2" fillId="0" borderId="52" xfId="2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2" fillId="0" borderId="26" xfId="0" applyNumberFormat="1" applyFont="1" applyBorder="1" applyAlignment="1" applyProtection="1">
      <alignment horizontal="center" vertical="center"/>
    </xf>
    <xf numFmtId="165" fontId="12" fillId="0" borderId="23" xfId="0" applyNumberFormat="1" applyFont="1" applyBorder="1" applyAlignment="1" applyProtection="1">
      <alignment horizontal="center" vertical="center"/>
    </xf>
    <xf numFmtId="165" fontId="12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3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3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165" fontId="2" fillId="0" borderId="5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5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textRotation="90"/>
    </xf>
    <xf numFmtId="0" fontId="14" fillId="0" borderId="56" xfId="0" applyFont="1" applyFill="1" applyBorder="1" applyAlignment="1">
      <alignment textRotation="90"/>
    </xf>
    <xf numFmtId="0" fontId="2" fillId="2" borderId="2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4" fillId="0" borderId="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6" fillId="7" borderId="27" xfId="0" applyFont="1" applyFill="1" applyBorder="1" applyAlignment="1">
      <alignment vertical="center"/>
    </xf>
    <xf numFmtId="0" fontId="5" fillId="0" borderId="0" xfId="0" applyFont="1"/>
    <xf numFmtId="0" fontId="0" fillId="0" borderId="22" xfId="0" applyBorder="1"/>
    <xf numFmtId="0" fontId="0" fillId="8" borderId="60" xfId="0" applyFill="1" applyBorder="1" applyProtection="1"/>
    <xf numFmtId="0" fontId="0" fillId="8" borderId="39" xfId="0" applyFill="1" applyBorder="1"/>
    <xf numFmtId="0" fontId="0" fillId="8" borderId="61" xfId="0" applyFill="1" applyBorder="1"/>
    <xf numFmtId="0" fontId="0" fillId="8" borderId="62" xfId="0" applyFill="1" applyBorder="1" applyProtection="1"/>
    <xf numFmtId="0" fontId="0" fillId="8" borderId="0" xfId="0" applyFill="1" applyBorder="1"/>
    <xf numFmtId="0" fontId="0" fillId="8" borderId="63" xfId="0" applyFill="1" applyBorder="1"/>
    <xf numFmtId="0" fontId="0" fillId="8" borderId="64" xfId="0" applyFill="1" applyBorder="1" applyProtection="1"/>
    <xf numFmtId="0" fontId="0" fillId="8" borderId="22" xfId="0" applyFill="1" applyBorder="1"/>
    <xf numFmtId="0" fontId="0" fillId="8" borderId="65" xfId="0" applyFill="1" applyBorder="1"/>
    <xf numFmtId="0" fontId="0" fillId="0" borderId="22" xfId="0" applyBorder="1" applyProtection="1"/>
    <xf numFmtId="0" fontId="2" fillId="8" borderId="62" xfId="0" applyFont="1" applyFill="1" applyBorder="1" applyProtection="1"/>
    <xf numFmtId="165" fontId="15" fillId="0" borderId="21" xfId="0" applyNumberFormat="1" applyFont="1" applyFill="1" applyBorder="1" applyAlignment="1">
      <alignment horizontal="center"/>
    </xf>
    <xf numFmtId="0" fontId="0" fillId="0" borderId="60" xfId="0" applyBorder="1"/>
    <xf numFmtId="0" fontId="0" fillId="0" borderId="39" xfId="0" applyBorder="1"/>
    <xf numFmtId="0" fontId="0" fillId="0" borderId="61" xfId="0" applyBorder="1"/>
    <xf numFmtId="0" fontId="0" fillId="0" borderId="0" xfId="0" applyBorder="1"/>
    <xf numFmtId="0" fontId="0" fillId="0" borderId="63" xfId="0" applyBorder="1"/>
    <xf numFmtId="0" fontId="0" fillId="0" borderId="62" xfId="0" applyBorder="1"/>
    <xf numFmtId="0" fontId="0" fillId="0" borderId="64" xfId="0" applyBorder="1"/>
    <xf numFmtId="0" fontId="0" fillId="0" borderId="65" xfId="0" applyBorder="1"/>
    <xf numFmtId="0" fontId="0" fillId="8" borderId="60" xfId="0" applyFill="1" applyBorder="1"/>
    <xf numFmtId="0" fontId="0" fillId="8" borderId="62" xfId="0" applyFill="1" applyBorder="1"/>
    <xf numFmtId="0" fontId="0" fillId="8" borderId="64" xfId="0" applyFill="1" applyBorder="1"/>
    <xf numFmtId="0" fontId="2" fillId="8" borderId="62" xfId="0" applyFont="1" applyFill="1" applyBorder="1"/>
    <xf numFmtId="0" fontId="2" fillId="8" borderId="62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0" fontId="2" fillId="8" borderId="64" xfId="0" applyFont="1" applyFill="1" applyBorder="1"/>
    <xf numFmtId="0" fontId="2" fillId="8" borderId="63" xfId="0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" xfId="0" applyFill="1" applyBorder="1"/>
    <xf numFmtId="0" fontId="0" fillId="0" borderId="66" xfId="0" applyBorder="1"/>
    <xf numFmtId="0" fontId="0" fillId="0" borderId="6" xfId="0" applyBorder="1"/>
    <xf numFmtId="0" fontId="0" fillId="0" borderId="67" xfId="0" applyBorder="1"/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Protection="1"/>
    <xf numFmtId="0" fontId="2" fillId="0" borderId="0" xfId="0" applyFont="1" applyBorder="1" applyProtection="1"/>
    <xf numFmtId="0" fontId="17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35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/>
    </xf>
    <xf numFmtId="0" fontId="2" fillId="0" borderId="6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67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3" fillId="8" borderId="17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165" fontId="12" fillId="0" borderId="27" xfId="0" applyNumberFormat="1" applyFont="1" applyBorder="1" applyAlignment="1" applyProtection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8" fillId="0" borderId="57" xfId="0" applyFont="1" applyFill="1" applyBorder="1" applyAlignment="1">
      <alignment horizontal="center" textRotation="90"/>
    </xf>
    <xf numFmtId="0" fontId="18" fillId="0" borderId="58" xfId="0" applyFont="1" applyFill="1" applyBorder="1" applyAlignment="1">
      <alignment horizontal="center" textRotation="90"/>
    </xf>
    <xf numFmtId="0" fontId="18" fillId="0" borderId="59" xfId="0" applyFont="1" applyFill="1" applyBorder="1" applyAlignment="1">
      <alignment horizontal="center" textRotation="90"/>
    </xf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left" vertical="center" wrapText="1"/>
    </xf>
    <xf numFmtId="0" fontId="17" fillId="7" borderId="38" xfId="0" applyFont="1" applyFill="1" applyBorder="1" applyAlignment="1">
      <alignment horizontal="left" vertical="center" wrapText="1"/>
    </xf>
    <xf numFmtId="0" fontId="17" fillId="7" borderId="48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49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34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left" vertical="center" wrapText="1"/>
    </xf>
    <xf numFmtId="10" fontId="2" fillId="0" borderId="36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34" xfId="0" applyNumberFormat="1" applyFont="1" applyBorder="1" applyAlignment="1">
      <alignment horizontal="center" vertical="center"/>
    </xf>
    <xf numFmtId="10" fontId="2" fillId="0" borderId="46" xfId="0" applyNumberFormat="1" applyFont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textRotation="90"/>
    </xf>
    <xf numFmtId="0" fontId="10" fillId="4" borderId="44" xfId="0" applyFont="1" applyFill="1" applyBorder="1" applyAlignment="1">
      <alignment horizontal="center" textRotation="9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2" fillId="8" borderId="6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67" xfId="0" applyFont="1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65" xfId="0" applyFill="1" applyBorder="1" applyAlignment="1">
      <alignment horizontal="center"/>
    </xf>
  </cellXfs>
  <cellStyles count="3">
    <cellStyle name="Prozent" xfId="1" builtinId="5"/>
    <cellStyle name="Standard" xfId="0" builtinId="0"/>
    <cellStyle name="Standard_AA-MA Klasse 10b" xfId="2"/>
  </cellStyles>
  <dxfs count="3"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396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HS10-E NT'!$AP$27:$AP$32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3827200"/>
        <c:axId val="87721856"/>
      </c:barChart>
      <c:catAx>
        <c:axId val="113827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Prüfungsnoten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721856"/>
        <c:crosses val="autoZero"/>
        <c:auto val="1"/>
        <c:lblAlgn val="ctr"/>
        <c:lblOffset val="100"/>
        <c:tickLblSkip val="1"/>
        <c:tickMarkSkip val="1"/>
      </c:catAx>
      <c:valAx>
        <c:axId val="8772185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1002E-2"/>
              <c:y val="0.396411502525086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8272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11" footer="0.4921259845000011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152400</xdr:colOff>
      <xdr:row>15</xdr:row>
      <xdr:rowOff>114300</xdr:rowOff>
    </xdr:from>
    <xdr:to>
      <xdr:col>45</xdr:col>
      <xdr:colOff>0</xdr:colOff>
      <xdr:row>46</xdr:row>
      <xdr:rowOff>142875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ule/Excel/Zensuren/2006-07/Abschlussarbeit2007-RS-MA%20-%20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0"/>
      <sheetData sheetId="1"/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F226"/>
  <sheetViews>
    <sheetView showGridLines="0" showRowColHeaders="0" tabSelected="1" zoomScale="87" zoomScaleNormal="87" zoomScaleSheetLayoutView="75" workbookViewId="0">
      <pane xSplit="3" ySplit="11" topLeftCell="D12" activePane="bottomRight" state="frozenSplit"/>
      <selection pane="topRight" activeCell="D7" sqref="D7"/>
      <selection pane="bottomLeft" activeCell="A14" sqref="A14"/>
      <selection pane="bottomRight" activeCell="C12" sqref="C12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8.85546875" style="30" customWidth="1"/>
    <col min="5" max="5" width="17.7109375" bestFit="1" customWidth="1"/>
    <col min="6" max="27" width="4.7109375" customWidth="1"/>
    <col min="28" max="30" width="5.7109375" customWidth="1"/>
    <col min="31" max="31" width="16.7109375" customWidth="1"/>
    <col min="32" max="32" width="14.5703125" hidden="1" customWidth="1"/>
    <col min="33" max="33" width="12.7109375" customWidth="1"/>
    <col min="34" max="34" width="2.28515625" customWidth="1"/>
    <col min="35" max="39" width="4" customWidth="1"/>
    <col min="40" max="40" width="5.140625" customWidth="1"/>
    <col min="41" max="44" width="10.28515625" customWidth="1"/>
    <col min="45" max="45" width="9.85546875" customWidth="1"/>
    <col min="51" max="56" width="11.42578125" style="1" hidden="1" customWidth="1"/>
  </cols>
  <sheetData>
    <row r="1" spans="1:56" ht="13.5" thickBot="1"/>
    <row r="2" spans="1:56" ht="16.5" customHeight="1" thickBot="1">
      <c r="A2" s="219" t="s">
        <v>57</v>
      </c>
      <c r="B2" s="220"/>
      <c r="C2" s="221"/>
      <c r="E2" s="248" t="s">
        <v>30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50"/>
      <c r="V2" s="263" t="s">
        <v>18</v>
      </c>
      <c r="X2" s="263" t="s">
        <v>18</v>
      </c>
      <c r="AC2" s="209" t="s">
        <v>56</v>
      </c>
      <c r="AD2" s="210"/>
      <c r="AE2" s="210"/>
      <c r="AF2" s="210"/>
      <c r="AG2" s="211"/>
    </row>
    <row r="3" spans="1:56" ht="20.100000000000001" customHeight="1">
      <c r="A3" s="222"/>
      <c r="B3" s="223"/>
      <c r="C3" s="224"/>
      <c r="D3" s="33"/>
      <c r="E3" s="251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3"/>
      <c r="V3" s="264"/>
      <c r="X3" s="264"/>
      <c r="AC3" s="267" t="s">
        <v>50</v>
      </c>
      <c r="AD3" s="268"/>
      <c r="AE3" s="268"/>
      <c r="AF3" s="268"/>
      <c r="AG3" s="269"/>
      <c r="AI3" s="234" t="s">
        <v>1</v>
      </c>
      <c r="AJ3" s="235"/>
      <c r="AK3" s="235"/>
      <c r="AL3" s="235"/>
      <c r="AM3" s="236"/>
      <c r="AO3" s="240" t="s">
        <v>2</v>
      </c>
      <c r="AP3" s="240" t="s">
        <v>24</v>
      </c>
      <c r="AQ3" s="242" t="s">
        <v>27</v>
      </c>
      <c r="AR3" s="243"/>
      <c r="AS3" s="244"/>
    </row>
    <row r="4" spans="1:56" ht="20.100000000000001" customHeight="1" thickBot="1">
      <c r="A4" s="225"/>
      <c r="B4" s="226"/>
      <c r="C4" s="227"/>
      <c r="D4" s="34"/>
      <c r="E4" s="254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6"/>
      <c r="V4" s="264"/>
      <c r="X4" s="264"/>
      <c r="AC4" s="270"/>
      <c r="AD4" s="271"/>
      <c r="AE4" s="271"/>
      <c r="AF4" s="271"/>
      <c r="AG4" s="272"/>
      <c r="AI4" s="237"/>
      <c r="AJ4" s="238"/>
      <c r="AK4" s="238"/>
      <c r="AL4" s="238"/>
      <c r="AM4" s="239"/>
      <c r="AN4" s="2"/>
      <c r="AO4" s="241"/>
      <c r="AP4" s="241"/>
      <c r="AQ4" s="245"/>
      <c r="AR4" s="246"/>
      <c r="AS4" s="247"/>
    </row>
    <row r="5" spans="1:56" ht="20.100000000000001" customHeight="1" thickBot="1">
      <c r="A5" s="100" t="s">
        <v>58</v>
      </c>
      <c r="B5" s="101"/>
      <c r="C5" s="102"/>
      <c r="D5" s="33"/>
      <c r="E5" s="257" t="s">
        <v>55</v>
      </c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9"/>
      <c r="V5" s="264"/>
      <c r="X5" s="264"/>
      <c r="AC5" s="273"/>
      <c r="AD5" s="274"/>
      <c r="AE5" s="274"/>
      <c r="AF5" s="274"/>
      <c r="AG5" s="275"/>
      <c r="AI5" s="83">
        <v>20</v>
      </c>
      <c r="AJ5" s="84" t="s">
        <v>3</v>
      </c>
      <c r="AK5" s="84">
        <v>0</v>
      </c>
      <c r="AL5" s="84"/>
      <c r="AM5" s="85">
        <v>6</v>
      </c>
      <c r="AN5" s="86"/>
      <c r="AO5" s="87">
        <f t="shared" ref="AO5:AO10" si="0">COUNTIF(zensur,AM5)</f>
        <v>0</v>
      </c>
      <c r="AP5" s="88">
        <f t="shared" ref="AP5:AP10" si="1">IF(AO5=0,0,AO5/SUM($AO$5:$AO$10))</f>
        <v>0</v>
      </c>
      <c r="AQ5" s="228">
        <f>AP5+AP6</f>
        <v>0</v>
      </c>
      <c r="AR5" s="229"/>
      <c r="AS5" s="230"/>
    </row>
    <row r="6" spans="1:56" ht="20.100000000000001" customHeight="1" thickBot="1">
      <c r="A6" s="103" t="s">
        <v>53</v>
      </c>
      <c r="B6" s="101"/>
      <c r="C6" s="102"/>
      <c r="D6" s="59"/>
      <c r="E6" s="260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2"/>
      <c r="V6" s="264"/>
      <c r="X6" s="264"/>
      <c r="AC6" s="161" t="s">
        <v>25</v>
      </c>
      <c r="AD6" s="276" t="s">
        <v>49</v>
      </c>
      <c r="AE6" s="276"/>
      <c r="AF6" s="276"/>
      <c r="AG6" s="277"/>
      <c r="AI6" s="89">
        <v>41</v>
      </c>
      <c r="AJ6" s="90" t="s">
        <v>3</v>
      </c>
      <c r="AK6" s="90">
        <v>21</v>
      </c>
      <c r="AL6" s="90"/>
      <c r="AM6" s="91">
        <v>5</v>
      </c>
      <c r="AN6" s="86"/>
      <c r="AO6" s="92">
        <f t="shared" si="0"/>
        <v>0</v>
      </c>
      <c r="AP6" s="93">
        <f t="shared" si="1"/>
        <v>0</v>
      </c>
      <c r="AQ6" s="231"/>
      <c r="AR6" s="232"/>
      <c r="AS6" s="233"/>
    </row>
    <row r="7" spans="1:56" ht="20.100000000000001" customHeight="1" thickBot="1">
      <c r="A7" s="151" t="s">
        <v>12</v>
      </c>
      <c r="B7" s="265"/>
      <c r="C7" s="266"/>
      <c r="D7" s="60"/>
      <c r="V7" s="264"/>
      <c r="X7" s="264"/>
      <c r="AI7" s="89">
        <v>52</v>
      </c>
      <c r="AJ7" s="90" t="s">
        <v>3</v>
      </c>
      <c r="AK7" s="90">
        <v>42</v>
      </c>
      <c r="AL7" s="90"/>
      <c r="AM7" s="91">
        <v>4</v>
      </c>
      <c r="AN7" s="86"/>
      <c r="AO7" s="92">
        <f t="shared" si="0"/>
        <v>0</v>
      </c>
      <c r="AP7" s="93">
        <f t="shared" si="1"/>
        <v>0</v>
      </c>
    </row>
    <row r="8" spans="1:56" ht="20.100000000000001" customHeight="1" thickBot="1">
      <c r="A8" s="152" t="s">
        <v>0</v>
      </c>
      <c r="B8" s="163"/>
      <c r="C8" s="164"/>
      <c r="D8" s="186" t="s">
        <v>28</v>
      </c>
      <c r="E8" s="132" t="s">
        <v>23</v>
      </c>
      <c r="F8" s="169" t="s">
        <v>33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1"/>
      <c r="AB8" s="104"/>
      <c r="AI8" s="89">
        <v>63</v>
      </c>
      <c r="AJ8" s="90" t="s">
        <v>3</v>
      </c>
      <c r="AK8" s="90">
        <v>53</v>
      </c>
      <c r="AL8" s="90"/>
      <c r="AM8" s="91">
        <v>3</v>
      </c>
      <c r="AN8" s="94"/>
      <c r="AO8" s="92">
        <f t="shared" si="0"/>
        <v>0</v>
      </c>
      <c r="AP8" s="93">
        <f t="shared" si="1"/>
        <v>0</v>
      </c>
    </row>
    <row r="9" spans="1:56" ht="20.100000000000001" customHeight="1" thickBot="1">
      <c r="A9" s="27"/>
      <c r="B9" s="26"/>
      <c r="C9" s="26"/>
      <c r="D9" s="187"/>
      <c r="E9" s="61" t="s">
        <v>4</v>
      </c>
      <c r="F9" s="180" t="s">
        <v>20</v>
      </c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0" t="s">
        <v>4</v>
      </c>
      <c r="U9" s="189"/>
      <c r="V9" s="205" t="s">
        <v>34</v>
      </c>
      <c r="W9" s="206"/>
      <c r="X9" s="206"/>
      <c r="Y9" s="206"/>
      <c r="Z9" s="205" t="s">
        <v>4</v>
      </c>
      <c r="AA9" s="212"/>
      <c r="AB9" s="63" t="s">
        <v>5</v>
      </c>
      <c r="AC9" s="64" t="s">
        <v>21</v>
      </c>
      <c r="AD9" s="62" t="s">
        <v>9</v>
      </c>
      <c r="AE9" s="215" t="s">
        <v>6</v>
      </c>
      <c r="AF9" s="65"/>
      <c r="AG9" s="217" t="s">
        <v>54</v>
      </c>
      <c r="AI9" s="89">
        <v>74</v>
      </c>
      <c r="AJ9" s="90" t="s">
        <v>3</v>
      </c>
      <c r="AK9" s="90">
        <v>64</v>
      </c>
      <c r="AL9" s="90"/>
      <c r="AM9" s="91">
        <v>2</v>
      </c>
      <c r="AN9" s="94"/>
      <c r="AO9" s="92">
        <f t="shared" si="0"/>
        <v>0</v>
      </c>
      <c r="AP9" s="93">
        <f t="shared" si="1"/>
        <v>0</v>
      </c>
    </row>
    <row r="10" spans="1:56" ht="20.100000000000001" customHeight="1" thickBot="1">
      <c r="A10" s="182" t="s">
        <v>7</v>
      </c>
      <c r="B10" s="183"/>
      <c r="C10" s="183"/>
      <c r="D10" s="187"/>
      <c r="E10" s="66"/>
      <c r="F10" s="67">
        <v>1</v>
      </c>
      <c r="G10" s="68">
        <v>2</v>
      </c>
      <c r="H10" s="68" t="s">
        <v>59</v>
      </c>
      <c r="I10" s="68" t="s">
        <v>60</v>
      </c>
      <c r="J10" s="68">
        <v>4</v>
      </c>
      <c r="K10" s="68" t="s">
        <v>51</v>
      </c>
      <c r="L10" s="68" t="s">
        <v>52</v>
      </c>
      <c r="M10" s="68">
        <v>6</v>
      </c>
      <c r="N10" s="68">
        <v>7</v>
      </c>
      <c r="O10" s="68" t="s">
        <v>61</v>
      </c>
      <c r="P10" s="68" t="s">
        <v>62</v>
      </c>
      <c r="Q10" s="68" t="s">
        <v>63</v>
      </c>
      <c r="R10" s="68" t="s">
        <v>64</v>
      </c>
      <c r="S10" s="68" t="s">
        <v>65</v>
      </c>
      <c r="T10" s="190"/>
      <c r="U10" s="191"/>
      <c r="V10" s="207" t="s">
        <v>13</v>
      </c>
      <c r="W10" s="208"/>
      <c r="X10" s="207" t="s">
        <v>14</v>
      </c>
      <c r="Y10" s="208"/>
      <c r="Z10" s="207"/>
      <c r="AA10" s="208"/>
      <c r="AB10" s="69"/>
      <c r="AC10" s="70"/>
      <c r="AD10" s="71"/>
      <c r="AE10" s="216"/>
      <c r="AF10" s="72"/>
      <c r="AG10" s="218"/>
      <c r="AI10" s="95">
        <v>84</v>
      </c>
      <c r="AJ10" s="96" t="s">
        <v>3</v>
      </c>
      <c r="AK10" s="96">
        <v>75</v>
      </c>
      <c r="AL10" s="96"/>
      <c r="AM10" s="97">
        <v>1</v>
      </c>
      <c r="AN10" s="94"/>
      <c r="AO10" s="98">
        <f t="shared" si="0"/>
        <v>0</v>
      </c>
      <c r="AP10" s="99">
        <f t="shared" si="1"/>
        <v>0</v>
      </c>
      <c r="BA10" s="1">
        <f>W11</f>
        <v>10</v>
      </c>
      <c r="BB10" s="1">
        <f>W11</f>
        <v>10</v>
      </c>
      <c r="BC10" s="1">
        <f>W11</f>
        <v>10</v>
      </c>
      <c r="BD10" s="1">
        <f>W11</f>
        <v>10</v>
      </c>
    </row>
    <row r="11" spans="1:56" ht="20.100000000000001" customHeight="1" thickBot="1">
      <c r="A11" s="184" t="s">
        <v>8</v>
      </c>
      <c r="B11" s="185"/>
      <c r="C11" s="185"/>
      <c r="D11" s="188"/>
      <c r="E11" s="73">
        <v>28</v>
      </c>
      <c r="F11" s="74">
        <v>2</v>
      </c>
      <c r="G11" s="75">
        <v>3</v>
      </c>
      <c r="H11" s="75">
        <v>5</v>
      </c>
      <c r="I11" s="75">
        <v>3</v>
      </c>
      <c r="J11" s="75">
        <v>3</v>
      </c>
      <c r="K11" s="75">
        <v>3</v>
      </c>
      <c r="L11" s="75">
        <v>2</v>
      </c>
      <c r="M11" s="75">
        <v>3</v>
      </c>
      <c r="N11" s="75">
        <v>2</v>
      </c>
      <c r="O11" s="75">
        <v>2</v>
      </c>
      <c r="P11" s="75">
        <v>2</v>
      </c>
      <c r="Q11" s="75">
        <v>1</v>
      </c>
      <c r="R11" s="75">
        <v>1</v>
      </c>
      <c r="S11" s="75">
        <v>4</v>
      </c>
      <c r="T11" s="192">
        <f>SUM(F11:S11)</f>
        <v>36</v>
      </c>
      <c r="U11" s="193"/>
      <c r="V11" s="77" t="s">
        <v>17</v>
      </c>
      <c r="W11" s="78">
        <v>10</v>
      </c>
      <c r="X11" s="77" t="s">
        <v>17</v>
      </c>
      <c r="Y11" s="79">
        <v>10</v>
      </c>
      <c r="Z11" s="213">
        <f>W11+Y11</f>
        <v>20</v>
      </c>
      <c r="AA11" s="214"/>
      <c r="AB11" s="81">
        <f>E11</f>
        <v>28</v>
      </c>
      <c r="AC11" s="76">
        <f t="shared" ref="AC11:AC46" si="2">T11</f>
        <v>36</v>
      </c>
      <c r="AD11" s="80">
        <f t="shared" ref="AD11:AD46" si="3">Z11</f>
        <v>20</v>
      </c>
      <c r="AE11" s="82">
        <f>E11+T11+Z11</f>
        <v>84</v>
      </c>
      <c r="AF11" s="82" t="s">
        <v>10</v>
      </c>
      <c r="AG11" s="82"/>
      <c r="BA11" s="1">
        <v>1</v>
      </c>
      <c r="BB11" s="1">
        <v>2</v>
      </c>
      <c r="BC11" s="1">
        <v>3</v>
      </c>
      <c r="BD11" s="1">
        <v>4</v>
      </c>
    </row>
    <row r="12" spans="1:56" ht="15.75" customHeight="1" thickBot="1">
      <c r="A12" s="9">
        <v>1</v>
      </c>
      <c r="B12" s="7" t="s">
        <v>15</v>
      </c>
      <c r="C12" s="39" t="s">
        <v>16</v>
      </c>
      <c r="D12" s="35"/>
      <c r="E12" s="12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62"/>
      <c r="T12" s="194" t="str">
        <f>IF(T52&gt;0,"!",IF(F12="","",SUM(F12:S12)))</f>
        <v/>
      </c>
      <c r="U12" s="195"/>
      <c r="V12" s="11"/>
      <c r="W12" s="25"/>
      <c r="X12" s="11"/>
      <c r="Y12" s="25"/>
      <c r="Z12" s="194" t="str">
        <f t="shared" ref="Z12:Z46" si="4">IF(Z52&gt;0,"!",IF(AND(W12="",Y12=""),"",W12+Y12))</f>
        <v/>
      </c>
      <c r="AA12" s="195"/>
      <c r="AB12" s="45" t="str">
        <f>IF(E12="","",IF(E12&gt;AB$11,"!",E12))</f>
        <v/>
      </c>
      <c r="AC12" s="45" t="str">
        <f t="shared" si="2"/>
        <v/>
      </c>
      <c r="AD12" s="45" t="str">
        <f t="shared" si="3"/>
        <v/>
      </c>
      <c r="AE12" s="46" t="str">
        <f t="shared" ref="AE12:AE46" si="5">IF(AE52&gt;0,"Eingabefehler",IF(AB12="","",SUM(AB12:AD12)))</f>
        <v/>
      </c>
      <c r="AF12" s="46" t="str">
        <f>IF(AE12="","",ROUND(AE12,0))</f>
        <v/>
      </c>
      <c r="AG12" s="47" t="str">
        <f>IF(ISNUMBER($D12),IF(F12="","",IF(AE12="Eingabefehler","",IF(AE12="","",VLOOKUP(AF12,Benotung,3)))),"")</f>
        <v/>
      </c>
      <c r="AI12" s="209" t="s">
        <v>26</v>
      </c>
      <c r="AJ12" s="210"/>
      <c r="AK12" s="210"/>
      <c r="AL12" s="210"/>
      <c r="AM12" s="210"/>
      <c r="AN12" s="210"/>
      <c r="AO12" s="210"/>
      <c r="AP12" s="210"/>
      <c r="AQ12" s="210"/>
      <c r="AR12" s="210"/>
      <c r="AS12" s="211"/>
      <c r="AY12" s="1" t="s">
        <v>13</v>
      </c>
      <c r="AZ12" s="1">
        <v>1</v>
      </c>
      <c r="BA12" s="1" t="str">
        <f>IF(BA$11=V12,IF(W12&gt;BA$10,"EF",W12),"")</f>
        <v/>
      </c>
      <c r="BB12" s="1" t="str">
        <f>IF(BB$11=V12,IF(W12&gt;BB$10,"EF",W12),"")</f>
        <v/>
      </c>
      <c r="BC12" s="1" t="str">
        <f>IF(BC$11=V12,IF(W12&gt;BC$10,"EF",W12),"")</f>
        <v/>
      </c>
      <c r="BD12" s="1" t="str">
        <f>IF(BD$11=V12,IF(W12&gt;BD$10,"EF",W12),"")</f>
        <v/>
      </c>
    </row>
    <row r="13" spans="1:56" ht="15.75" customHeight="1" thickBot="1">
      <c r="A13" s="10">
        <v>2</v>
      </c>
      <c r="B13" s="8"/>
      <c r="C13" s="31"/>
      <c r="D13" s="36"/>
      <c r="E13" s="12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74" t="str">
        <f>IF(T53&gt;0,"!",IF(F13="","",SUM(F13:S13)))</f>
        <v/>
      </c>
      <c r="U13" s="175"/>
      <c r="V13" s="11"/>
      <c r="W13" s="25"/>
      <c r="X13" s="11"/>
      <c r="Y13" s="25"/>
      <c r="Z13" s="172" t="str">
        <f t="shared" si="4"/>
        <v/>
      </c>
      <c r="AA13" s="173"/>
      <c r="AB13" s="45" t="str">
        <f>IF(E13="","",IF(E13&gt;AB$11,"!",E13))</f>
        <v/>
      </c>
      <c r="AC13" s="45" t="str">
        <f t="shared" si="2"/>
        <v/>
      </c>
      <c r="AD13" s="45" t="str">
        <f t="shared" si="3"/>
        <v/>
      </c>
      <c r="AE13" s="46" t="str">
        <f t="shared" si="5"/>
        <v/>
      </c>
      <c r="AF13" s="48" t="str">
        <f>IF(AE13="","",ROUND(AE13,0))</f>
        <v/>
      </c>
      <c r="AG13" s="47" t="str">
        <f>IF(ISNUMBER($D13),IF(F13="","",IF(AE13="Eingabefehler","",IF(AE13="","",VLOOKUP(AF13,Benotung,3)))),"")</f>
        <v/>
      </c>
      <c r="AI13" s="196" t="s">
        <v>22</v>
      </c>
      <c r="AJ13" s="197"/>
      <c r="AK13" s="197"/>
      <c r="AL13" s="197"/>
      <c r="AM13" s="197"/>
      <c r="AN13" s="197"/>
      <c r="AO13" s="198"/>
      <c r="AP13" s="18">
        <v>1</v>
      </c>
      <c r="AQ13" s="16">
        <v>2</v>
      </c>
      <c r="AR13" s="16">
        <v>3</v>
      </c>
      <c r="AS13" s="17">
        <v>4</v>
      </c>
      <c r="AZ13" s="1">
        <v>2</v>
      </c>
      <c r="BA13" s="1" t="str">
        <f t="shared" ref="BA13:BA46" si="6">IF(BA$11=V13,IF(W13&gt;BA$10,"EF",W13),"")</f>
        <v/>
      </c>
      <c r="BB13" s="1" t="str">
        <f t="shared" ref="BB13:BB46" si="7">IF(BB$11=V13,IF(W13&gt;BB$10,"EF",W13),"")</f>
        <v/>
      </c>
      <c r="BC13" s="1" t="str">
        <f t="shared" ref="BC13:BC46" si="8">IF(BC$11=V13,IF(W13&gt;BC$10,"EF",W13),"")</f>
        <v/>
      </c>
      <c r="BD13" s="1" t="str">
        <f t="shared" ref="BD13:BD46" si="9">IF(BD$11=V13,IF(W13&gt;BD$10,"EF",W13),"")</f>
        <v/>
      </c>
    </row>
    <row r="14" spans="1:56" ht="15.75" customHeight="1" thickBot="1">
      <c r="A14" s="10">
        <v>3</v>
      </c>
      <c r="B14" s="8"/>
      <c r="C14" s="31"/>
      <c r="D14" s="36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74" t="str">
        <f>IF(T54&gt;0,"!",IF(F14="","",SUM(F14:S14)))</f>
        <v/>
      </c>
      <c r="U14" s="175"/>
      <c r="V14" s="11"/>
      <c r="W14" s="25"/>
      <c r="X14" s="11"/>
      <c r="Y14" s="25"/>
      <c r="Z14" s="172" t="str">
        <f t="shared" si="4"/>
        <v/>
      </c>
      <c r="AA14" s="173"/>
      <c r="AB14" s="45" t="str">
        <f>IF(E14="","",IF(E14&gt;AB$11,"!",E14))</f>
        <v/>
      </c>
      <c r="AC14" s="45" t="str">
        <f t="shared" si="2"/>
        <v/>
      </c>
      <c r="AD14" s="45" t="str">
        <f t="shared" si="3"/>
        <v/>
      </c>
      <c r="AE14" s="46" t="str">
        <f t="shared" si="5"/>
        <v/>
      </c>
      <c r="AF14" s="48" t="str">
        <f t="shared" ref="AF14:AF46" si="10">IF(AE14="","",ROUND(AE14,0))</f>
        <v/>
      </c>
      <c r="AG14" s="47" t="str">
        <f>IF(ISNUMBER($D14),IF(F14="","",IF(AE14="Eingabefehler","",IF(AE14="","",VLOOKUP(AF14,Benotung,3)))),"")</f>
        <v/>
      </c>
      <c r="AI14" s="199" t="s">
        <v>31</v>
      </c>
      <c r="AJ14" s="200"/>
      <c r="AK14" s="200"/>
      <c r="AL14" s="200"/>
      <c r="AM14" s="200"/>
      <c r="AN14" s="200"/>
      <c r="AO14" s="201"/>
      <c r="AP14" s="19">
        <f t="shared" ref="AP14:AS15" si="11">BA82</f>
        <v>0</v>
      </c>
      <c r="AQ14" s="20">
        <f t="shared" si="11"/>
        <v>0</v>
      </c>
      <c r="AR14" s="20">
        <f t="shared" si="11"/>
        <v>0</v>
      </c>
      <c r="AS14" s="21">
        <f t="shared" si="11"/>
        <v>0</v>
      </c>
      <c r="AZ14" s="1">
        <v>3</v>
      </c>
      <c r="BA14" s="1" t="str">
        <f t="shared" si="6"/>
        <v/>
      </c>
      <c r="BB14" s="1" t="str">
        <f t="shared" si="7"/>
        <v/>
      </c>
      <c r="BC14" s="1" t="str">
        <f t="shared" si="8"/>
        <v/>
      </c>
      <c r="BD14" s="1" t="str">
        <f t="shared" si="9"/>
        <v/>
      </c>
    </row>
    <row r="15" spans="1:56" ht="15.75" customHeight="1" thickBot="1">
      <c r="A15" s="10">
        <v>4</v>
      </c>
      <c r="B15" s="8"/>
      <c r="C15" s="31"/>
      <c r="D15" s="36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74" t="str">
        <f>IF(T55&gt;0,"!",IF(F15="","",SUM(F15:S15)))</f>
        <v/>
      </c>
      <c r="U15" s="175"/>
      <c r="V15" s="11"/>
      <c r="W15" s="25"/>
      <c r="X15" s="11"/>
      <c r="Y15" s="25"/>
      <c r="Z15" s="172" t="str">
        <f t="shared" si="4"/>
        <v/>
      </c>
      <c r="AA15" s="173"/>
      <c r="AB15" s="45" t="str">
        <f>IF(E15="","",IF(E15&gt;AB$11,"!",E15))</f>
        <v/>
      </c>
      <c r="AC15" s="45" t="str">
        <f t="shared" si="2"/>
        <v/>
      </c>
      <c r="AD15" s="45" t="str">
        <f t="shared" si="3"/>
        <v/>
      </c>
      <c r="AE15" s="46" t="str">
        <f t="shared" si="5"/>
        <v/>
      </c>
      <c r="AF15" s="48" t="str">
        <f t="shared" si="10"/>
        <v/>
      </c>
      <c r="AG15" s="47" t="str">
        <f>IF(ISNUMBER($D15),IF(F15="","",IF(AE15="Eingabefehler","",IF(AE15="","",VLOOKUP(AF15,Benotung,3)))),"")</f>
        <v/>
      </c>
      <c r="AI15" s="202" t="s">
        <v>35</v>
      </c>
      <c r="AJ15" s="203"/>
      <c r="AK15" s="203"/>
      <c r="AL15" s="203"/>
      <c r="AM15" s="203"/>
      <c r="AN15" s="203"/>
      <c r="AO15" s="204"/>
      <c r="AP15" s="22" t="str">
        <f t="shared" si="11"/>
        <v/>
      </c>
      <c r="AQ15" s="23" t="str">
        <f t="shared" si="11"/>
        <v/>
      </c>
      <c r="AR15" s="23" t="str">
        <f t="shared" si="11"/>
        <v/>
      </c>
      <c r="AS15" s="24" t="str">
        <f t="shared" si="11"/>
        <v/>
      </c>
      <c r="AZ15" s="1">
        <v>4</v>
      </c>
      <c r="BA15" s="1" t="str">
        <f t="shared" si="6"/>
        <v/>
      </c>
      <c r="BB15" s="1" t="str">
        <f t="shared" si="7"/>
        <v/>
      </c>
      <c r="BC15" s="1" t="str">
        <f t="shared" si="8"/>
        <v/>
      </c>
      <c r="BD15" s="1" t="str">
        <f t="shared" si="9"/>
        <v/>
      </c>
    </row>
    <row r="16" spans="1:56" ht="14.25">
      <c r="A16" s="10">
        <v>5</v>
      </c>
      <c r="B16" s="8"/>
      <c r="C16" s="31"/>
      <c r="D16" s="36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74" t="str">
        <f>IF(T56&gt;0,"!",IF(F16="","",SUM(F16:S16)))</f>
        <v/>
      </c>
      <c r="U16" s="175"/>
      <c r="V16" s="11"/>
      <c r="W16" s="25"/>
      <c r="X16" s="11"/>
      <c r="Y16" s="25"/>
      <c r="Z16" s="172" t="str">
        <f t="shared" si="4"/>
        <v/>
      </c>
      <c r="AA16" s="173"/>
      <c r="AB16" s="45" t="str">
        <f>IF(E16="","",IF(E16&gt;AB$11,"!",E16))</f>
        <v/>
      </c>
      <c r="AC16" s="45" t="str">
        <f t="shared" si="2"/>
        <v/>
      </c>
      <c r="AD16" s="45" t="str">
        <f t="shared" si="3"/>
        <v/>
      </c>
      <c r="AE16" s="46" t="str">
        <f t="shared" si="5"/>
        <v/>
      </c>
      <c r="AF16" s="48" t="str">
        <f t="shared" si="10"/>
        <v/>
      </c>
      <c r="AG16" s="47" t="str">
        <f>IF(ISNUMBER($D16),IF(F16="","",IF(AE16="Eingabefehler","",IF(AE16="","",VLOOKUP(AF16,Benotung,3)))),"")</f>
        <v/>
      </c>
      <c r="AZ16" s="1">
        <v>5</v>
      </c>
      <c r="BA16" s="1" t="str">
        <f t="shared" si="6"/>
        <v/>
      </c>
      <c r="BB16" s="1" t="str">
        <f t="shared" si="7"/>
        <v/>
      </c>
      <c r="BC16" s="1" t="str">
        <f t="shared" si="8"/>
        <v/>
      </c>
      <c r="BD16" s="1" t="str">
        <f t="shared" si="9"/>
        <v/>
      </c>
    </row>
    <row r="17" spans="1:56" ht="14.25">
      <c r="A17" s="10">
        <v>6</v>
      </c>
      <c r="B17" s="8"/>
      <c r="C17" s="31"/>
      <c r="D17" s="36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74" t="str">
        <f>IF(T57&gt;0,"!",IF(F17="","",SUM(F17:S17)))</f>
        <v/>
      </c>
      <c r="U17" s="175"/>
      <c r="V17" s="11"/>
      <c r="W17" s="25"/>
      <c r="X17" s="11"/>
      <c r="Y17" s="25"/>
      <c r="Z17" s="172" t="str">
        <f t="shared" si="4"/>
        <v/>
      </c>
      <c r="AA17" s="173"/>
      <c r="AB17" s="45" t="str">
        <f>IF(E17="","",IF(E17&gt;AB$11,"!",E17))</f>
        <v/>
      </c>
      <c r="AC17" s="45" t="str">
        <f t="shared" si="2"/>
        <v/>
      </c>
      <c r="AD17" s="45" t="str">
        <f t="shared" si="3"/>
        <v/>
      </c>
      <c r="AE17" s="46" t="str">
        <f t="shared" si="5"/>
        <v/>
      </c>
      <c r="AF17" s="48" t="str">
        <f t="shared" si="10"/>
        <v/>
      </c>
      <c r="AG17" s="47" t="str">
        <f>IF(ISNUMBER($D17),IF(F17="","",IF(AE17="Eingabefehler","",IF(AE17="","",VLOOKUP(AF17,Benotung,3)))),"")</f>
        <v/>
      </c>
      <c r="AZ17" s="1">
        <v>6</v>
      </c>
      <c r="BA17" s="1" t="str">
        <f t="shared" si="6"/>
        <v/>
      </c>
      <c r="BB17" s="1" t="str">
        <f t="shared" si="7"/>
        <v/>
      </c>
      <c r="BC17" s="1" t="str">
        <f t="shared" si="8"/>
        <v/>
      </c>
      <c r="BD17" s="1" t="str">
        <f t="shared" si="9"/>
        <v/>
      </c>
    </row>
    <row r="18" spans="1:56" ht="14.25">
      <c r="A18" s="10">
        <v>7</v>
      </c>
      <c r="B18" s="8"/>
      <c r="C18" s="31"/>
      <c r="D18" s="36"/>
      <c r="E18" s="12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74" t="str">
        <f>IF(T58&gt;0,"!",IF(F18="","",SUM(F18:S18)))</f>
        <v/>
      </c>
      <c r="U18" s="175"/>
      <c r="V18" s="11"/>
      <c r="W18" s="25"/>
      <c r="X18" s="11"/>
      <c r="Y18" s="25"/>
      <c r="Z18" s="172" t="str">
        <f t="shared" si="4"/>
        <v/>
      </c>
      <c r="AA18" s="173"/>
      <c r="AB18" s="45" t="str">
        <f>IF(E18="","",IF(E18&gt;AB$11,"!",E18))</f>
        <v/>
      </c>
      <c r="AC18" s="45" t="str">
        <f t="shared" si="2"/>
        <v/>
      </c>
      <c r="AD18" s="45" t="str">
        <f t="shared" si="3"/>
        <v/>
      </c>
      <c r="AE18" s="46" t="str">
        <f t="shared" si="5"/>
        <v/>
      </c>
      <c r="AF18" s="48" t="str">
        <f t="shared" si="10"/>
        <v/>
      </c>
      <c r="AG18" s="47" t="str">
        <f>IF(ISNUMBER($D18),IF(F18="","",IF(AE18="Eingabefehler","",IF(AE18="","",VLOOKUP(AF18,Benotung,3)))),"")</f>
        <v/>
      </c>
      <c r="AZ18" s="1">
        <v>7</v>
      </c>
      <c r="BA18" s="1" t="str">
        <f t="shared" si="6"/>
        <v/>
      </c>
      <c r="BB18" s="1" t="str">
        <f t="shared" si="7"/>
        <v/>
      </c>
      <c r="BC18" s="1" t="str">
        <f t="shared" si="8"/>
        <v/>
      </c>
      <c r="BD18" s="1" t="str">
        <f t="shared" si="9"/>
        <v/>
      </c>
    </row>
    <row r="19" spans="1:56" ht="14.25">
      <c r="A19" s="10">
        <v>8</v>
      </c>
      <c r="B19" s="8"/>
      <c r="C19" s="31"/>
      <c r="D19" s="36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74" t="str">
        <f>IF(T59&gt;0,"!",IF(F19="","",SUM(F19:S19)))</f>
        <v/>
      </c>
      <c r="U19" s="175"/>
      <c r="V19" s="11"/>
      <c r="W19" s="25"/>
      <c r="X19" s="11"/>
      <c r="Y19" s="25"/>
      <c r="Z19" s="172" t="str">
        <f t="shared" si="4"/>
        <v/>
      </c>
      <c r="AA19" s="173"/>
      <c r="AB19" s="45" t="str">
        <f>IF(E19="","",IF(E19&gt;AB$11,"!",E19))</f>
        <v/>
      </c>
      <c r="AC19" s="45" t="str">
        <f t="shared" si="2"/>
        <v/>
      </c>
      <c r="AD19" s="45" t="str">
        <f t="shared" si="3"/>
        <v/>
      </c>
      <c r="AE19" s="46" t="str">
        <f t="shared" si="5"/>
        <v/>
      </c>
      <c r="AF19" s="48" t="str">
        <f t="shared" si="10"/>
        <v/>
      </c>
      <c r="AG19" s="47" t="str">
        <f>IF(ISNUMBER($D19),IF(F19="","",IF(AE19="Eingabefehler","",IF(AE19="","",VLOOKUP(AF19,Benotung,3)))),"")</f>
        <v/>
      </c>
      <c r="AZ19" s="1">
        <v>8</v>
      </c>
      <c r="BA19" s="1" t="str">
        <f t="shared" si="6"/>
        <v/>
      </c>
      <c r="BB19" s="1" t="str">
        <f t="shared" si="7"/>
        <v/>
      </c>
      <c r="BC19" s="1" t="str">
        <f t="shared" si="8"/>
        <v/>
      </c>
      <c r="BD19" s="1" t="str">
        <f t="shared" si="9"/>
        <v/>
      </c>
    </row>
    <row r="20" spans="1:56" ht="14.25">
      <c r="A20" s="10">
        <v>9</v>
      </c>
      <c r="B20" s="8"/>
      <c r="C20" s="31"/>
      <c r="D20" s="36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74" t="str">
        <f>IF(T60&gt;0,"!",IF(F20="","",SUM(F20:S20)))</f>
        <v/>
      </c>
      <c r="U20" s="175"/>
      <c r="V20" s="11"/>
      <c r="W20" s="25"/>
      <c r="X20" s="11"/>
      <c r="Y20" s="25"/>
      <c r="Z20" s="172" t="str">
        <f t="shared" si="4"/>
        <v/>
      </c>
      <c r="AA20" s="173"/>
      <c r="AB20" s="45" t="str">
        <f>IF(E20="","",IF(E20&gt;AB$11,"!",E20))</f>
        <v/>
      </c>
      <c r="AC20" s="45" t="str">
        <f t="shared" si="2"/>
        <v/>
      </c>
      <c r="AD20" s="45" t="str">
        <f t="shared" si="3"/>
        <v/>
      </c>
      <c r="AE20" s="46" t="str">
        <f t="shared" si="5"/>
        <v/>
      </c>
      <c r="AF20" s="48" t="str">
        <f t="shared" si="10"/>
        <v/>
      </c>
      <c r="AG20" s="47" t="str">
        <f>IF(ISNUMBER($D20),IF(F20="","",IF(AE20="Eingabefehler","",IF(AE20="","",VLOOKUP(AF20,Benotung,3)))),"")</f>
        <v/>
      </c>
      <c r="AZ20" s="1">
        <v>9</v>
      </c>
      <c r="BA20" s="1" t="str">
        <f t="shared" si="6"/>
        <v/>
      </c>
      <c r="BB20" s="1" t="str">
        <f t="shared" si="7"/>
        <v/>
      </c>
      <c r="BC20" s="1" t="str">
        <f t="shared" si="8"/>
        <v/>
      </c>
      <c r="BD20" s="1" t="str">
        <f t="shared" si="9"/>
        <v/>
      </c>
    </row>
    <row r="21" spans="1:56" ht="14.25">
      <c r="A21" s="10">
        <v>10</v>
      </c>
      <c r="B21" s="8"/>
      <c r="C21" s="31"/>
      <c r="D21" s="36"/>
      <c r="E21" s="1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74" t="str">
        <f>IF(T61&gt;0,"!",IF(F21="","",SUM(F21:S21)))</f>
        <v/>
      </c>
      <c r="U21" s="175"/>
      <c r="V21" s="11"/>
      <c r="W21" s="25"/>
      <c r="X21" s="11"/>
      <c r="Y21" s="25"/>
      <c r="Z21" s="172" t="str">
        <f t="shared" si="4"/>
        <v/>
      </c>
      <c r="AA21" s="173"/>
      <c r="AB21" s="45" t="str">
        <f>IF(E21="","",IF(E21&gt;AB$11,"!",E21))</f>
        <v/>
      </c>
      <c r="AC21" s="45" t="str">
        <f t="shared" si="2"/>
        <v/>
      </c>
      <c r="AD21" s="45" t="str">
        <f t="shared" si="3"/>
        <v/>
      </c>
      <c r="AE21" s="46" t="str">
        <f t="shared" si="5"/>
        <v/>
      </c>
      <c r="AF21" s="48" t="str">
        <f t="shared" si="10"/>
        <v/>
      </c>
      <c r="AG21" s="47" t="str">
        <f>IF(ISNUMBER($D21),IF(F21="","",IF(AE21="Eingabefehler","",IF(AE21="","",VLOOKUP(AF21,Benotung,3)))),"")</f>
        <v/>
      </c>
      <c r="AZ21" s="1">
        <v>10</v>
      </c>
      <c r="BA21" s="1" t="str">
        <f t="shared" si="6"/>
        <v/>
      </c>
      <c r="BB21" s="1" t="str">
        <f t="shared" si="7"/>
        <v/>
      </c>
      <c r="BC21" s="1" t="str">
        <f t="shared" si="8"/>
        <v/>
      </c>
      <c r="BD21" s="1" t="str">
        <f t="shared" si="9"/>
        <v/>
      </c>
    </row>
    <row r="22" spans="1:56" ht="14.25">
      <c r="A22" s="10">
        <v>11</v>
      </c>
      <c r="B22" s="8"/>
      <c r="C22" s="31"/>
      <c r="D22" s="36"/>
      <c r="E22" s="12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74" t="str">
        <f>IF(T62&gt;0,"!",IF(F22="","",SUM(F22:S22)))</f>
        <v/>
      </c>
      <c r="U22" s="175"/>
      <c r="V22" s="11"/>
      <c r="W22" s="25"/>
      <c r="X22" s="11"/>
      <c r="Y22" s="25"/>
      <c r="Z22" s="172" t="str">
        <f t="shared" si="4"/>
        <v/>
      </c>
      <c r="AA22" s="173"/>
      <c r="AB22" s="45" t="str">
        <f>IF(E22="","",IF(E22&gt;AB$11,"!",E22))</f>
        <v/>
      </c>
      <c r="AC22" s="45" t="str">
        <f t="shared" si="2"/>
        <v/>
      </c>
      <c r="AD22" s="45" t="str">
        <f t="shared" si="3"/>
        <v/>
      </c>
      <c r="AE22" s="46" t="str">
        <f t="shared" si="5"/>
        <v/>
      </c>
      <c r="AF22" s="48" t="str">
        <f t="shared" si="10"/>
        <v/>
      </c>
      <c r="AG22" s="47" t="str">
        <f>IF(ISNUMBER($D22),IF(F22="","",IF(AE22="Eingabefehler","",IF(AE22="","",VLOOKUP(AF22,Benotung,3)))),"")</f>
        <v/>
      </c>
      <c r="AZ22" s="1">
        <v>11</v>
      </c>
      <c r="BA22" s="1" t="str">
        <f t="shared" si="6"/>
        <v/>
      </c>
      <c r="BB22" s="1" t="str">
        <f t="shared" si="7"/>
        <v/>
      </c>
      <c r="BC22" s="1" t="str">
        <f t="shared" si="8"/>
        <v/>
      </c>
      <c r="BD22" s="1" t="str">
        <f t="shared" si="9"/>
        <v/>
      </c>
    </row>
    <row r="23" spans="1:56" ht="14.25">
      <c r="A23" s="10">
        <v>12</v>
      </c>
      <c r="B23" s="8"/>
      <c r="C23" s="31"/>
      <c r="D23" s="36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74" t="str">
        <f>IF(T63&gt;0,"!",IF(F23="","",SUM(F23:S23)))</f>
        <v/>
      </c>
      <c r="U23" s="175"/>
      <c r="V23" s="11"/>
      <c r="W23" s="25"/>
      <c r="X23" s="11"/>
      <c r="Y23" s="25"/>
      <c r="Z23" s="172" t="str">
        <f t="shared" si="4"/>
        <v/>
      </c>
      <c r="AA23" s="173"/>
      <c r="AB23" s="45" t="str">
        <f>IF(E23="","",IF(E23&gt;AB$11,"!",E23))</f>
        <v/>
      </c>
      <c r="AC23" s="45" t="str">
        <f t="shared" si="2"/>
        <v/>
      </c>
      <c r="AD23" s="45" t="str">
        <f t="shared" si="3"/>
        <v/>
      </c>
      <c r="AE23" s="46" t="str">
        <f t="shared" si="5"/>
        <v/>
      </c>
      <c r="AF23" s="48" t="str">
        <f t="shared" si="10"/>
        <v/>
      </c>
      <c r="AG23" s="47" t="str">
        <f>IF(ISNUMBER($D23),IF(F23="","",IF(AE23="Eingabefehler","",IF(AE23="","",VLOOKUP(AF23,Benotung,3)))),"")</f>
        <v/>
      </c>
      <c r="AZ23" s="1">
        <v>12</v>
      </c>
      <c r="BA23" s="1" t="str">
        <f t="shared" si="6"/>
        <v/>
      </c>
      <c r="BB23" s="1" t="str">
        <f t="shared" si="7"/>
        <v/>
      </c>
      <c r="BC23" s="1" t="str">
        <f t="shared" si="8"/>
        <v/>
      </c>
      <c r="BD23" s="1" t="str">
        <f t="shared" si="9"/>
        <v/>
      </c>
    </row>
    <row r="24" spans="1:56" ht="14.25">
      <c r="A24" s="10">
        <v>13</v>
      </c>
      <c r="B24" s="8"/>
      <c r="C24" s="31"/>
      <c r="D24" s="36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74" t="str">
        <f>IF(T64&gt;0,"!",IF(F24="","",SUM(F24:S24)))</f>
        <v/>
      </c>
      <c r="U24" s="175"/>
      <c r="V24" s="11"/>
      <c r="W24" s="25"/>
      <c r="X24" s="11"/>
      <c r="Y24" s="25"/>
      <c r="Z24" s="172" t="str">
        <f t="shared" si="4"/>
        <v/>
      </c>
      <c r="AA24" s="173"/>
      <c r="AB24" s="45" t="str">
        <f>IF(E24="","",IF(E24&gt;AB$11,"!",E24))</f>
        <v/>
      </c>
      <c r="AC24" s="45" t="str">
        <f t="shared" si="2"/>
        <v/>
      </c>
      <c r="AD24" s="45" t="str">
        <f t="shared" si="3"/>
        <v/>
      </c>
      <c r="AE24" s="46" t="str">
        <f t="shared" si="5"/>
        <v/>
      </c>
      <c r="AF24" s="48" t="str">
        <f t="shared" si="10"/>
        <v/>
      </c>
      <c r="AG24" s="47" t="str">
        <f>IF(ISNUMBER($D24),IF(F24="","",IF(AE24="Eingabefehler","",IF(AE24="","",VLOOKUP(AF24,Benotung,3)))),"")</f>
        <v/>
      </c>
      <c r="AZ24" s="1">
        <v>13</v>
      </c>
      <c r="BA24" s="1" t="str">
        <f t="shared" si="6"/>
        <v/>
      </c>
      <c r="BB24" s="1" t="str">
        <f t="shared" si="7"/>
        <v/>
      </c>
      <c r="BC24" s="1" t="str">
        <f t="shared" si="8"/>
        <v/>
      </c>
      <c r="BD24" s="1" t="str">
        <f t="shared" si="9"/>
        <v/>
      </c>
    </row>
    <row r="25" spans="1:56" ht="14.25">
      <c r="A25" s="10">
        <v>14</v>
      </c>
      <c r="B25" s="8"/>
      <c r="C25" s="31"/>
      <c r="D25" s="36"/>
      <c r="E25" s="12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74" t="str">
        <f>IF(T65&gt;0,"!",IF(F25="","",SUM(F25:S25)))</f>
        <v/>
      </c>
      <c r="U25" s="175"/>
      <c r="V25" s="11"/>
      <c r="W25" s="25"/>
      <c r="X25" s="11"/>
      <c r="Y25" s="25"/>
      <c r="Z25" s="172" t="str">
        <f t="shared" si="4"/>
        <v/>
      </c>
      <c r="AA25" s="173"/>
      <c r="AB25" s="45" t="str">
        <f>IF(E25="","",IF(E25&gt;AB$11,"!",E25))</f>
        <v/>
      </c>
      <c r="AC25" s="45" t="str">
        <f t="shared" si="2"/>
        <v/>
      </c>
      <c r="AD25" s="45" t="str">
        <f t="shared" si="3"/>
        <v/>
      </c>
      <c r="AE25" s="46" t="str">
        <f t="shared" si="5"/>
        <v/>
      </c>
      <c r="AF25" s="48" t="str">
        <f t="shared" si="10"/>
        <v/>
      </c>
      <c r="AG25" s="47" t="str">
        <f>IF(ISNUMBER($D25),IF(F25="","",IF(AE25="Eingabefehler","",IF(AE25="","",VLOOKUP(AF25,Benotung,3)))),"")</f>
        <v/>
      </c>
      <c r="AZ25" s="1">
        <v>14</v>
      </c>
      <c r="BA25" s="1" t="str">
        <f t="shared" si="6"/>
        <v/>
      </c>
      <c r="BB25" s="1" t="str">
        <f t="shared" si="7"/>
        <v/>
      </c>
      <c r="BC25" s="1" t="str">
        <f t="shared" si="8"/>
        <v/>
      </c>
      <c r="BD25" s="1" t="str">
        <f t="shared" si="9"/>
        <v/>
      </c>
    </row>
    <row r="26" spans="1:56" ht="14.25">
      <c r="A26" s="10">
        <v>15</v>
      </c>
      <c r="B26" s="8"/>
      <c r="C26" s="31"/>
      <c r="D26" s="36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74" t="str">
        <f>IF(T66&gt;0,"!",IF(F26="","",SUM(F26:S26)))</f>
        <v/>
      </c>
      <c r="U26" s="175"/>
      <c r="V26" s="11"/>
      <c r="W26" s="25"/>
      <c r="X26" s="11"/>
      <c r="Y26" s="25"/>
      <c r="Z26" s="172" t="str">
        <f t="shared" si="4"/>
        <v/>
      </c>
      <c r="AA26" s="173"/>
      <c r="AB26" s="45" t="str">
        <f>IF(E26="","",IF(E26&gt;AB$11,"!",E26))</f>
        <v/>
      </c>
      <c r="AC26" s="45" t="str">
        <f t="shared" si="2"/>
        <v/>
      </c>
      <c r="AD26" s="45" t="str">
        <f t="shared" si="3"/>
        <v/>
      </c>
      <c r="AE26" s="46" t="str">
        <f t="shared" si="5"/>
        <v/>
      </c>
      <c r="AF26" s="48" t="str">
        <f t="shared" si="10"/>
        <v/>
      </c>
      <c r="AG26" s="47" t="str">
        <f>IF(ISNUMBER($D26),IF(F26="","",IF(AE26="Eingabefehler","",IF(AE26="","",VLOOKUP(AF26,Benotung,3)))),"")</f>
        <v/>
      </c>
      <c r="AZ26" s="1">
        <v>15</v>
      </c>
      <c r="BA26" s="1" t="str">
        <f t="shared" si="6"/>
        <v/>
      </c>
      <c r="BB26" s="1" t="str">
        <f t="shared" si="7"/>
        <v/>
      </c>
      <c r="BC26" s="1" t="str">
        <f t="shared" si="8"/>
        <v/>
      </c>
      <c r="BD26" s="1" t="str">
        <f t="shared" si="9"/>
        <v/>
      </c>
    </row>
    <row r="27" spans="1:56" ht="14.25">
      <c r="A27" s="10">
        <v>16</v>
      </c>
      <c r="B27" s="8"/>
      <c r="C27" s="31"/>
      <c r="D27" s="36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74" t="str">
        <f>IF(T67&gt;0,"!",IF(F27="","",SUM(F27:S27)))</f>
        <v/>
      </c>
      <c r="U27" s="175"/>
      <c r="V27" s="11"/>
      <c r="W27" s="25"/>
      <c r="X27" s="11"/>
      <c r="Y27" s="25"/>
      <c r="Z27" s="172" t="str">
        <f t="shared" si="4"/>
        <v/>
      </c>
      <c r="AA27" s="173"/>
      <c r="AB27" s="45" t="str">
        <f>IF(E27="","",IF(E27&gt;AB$11,"!",E27))</f>
        <v/>
      </c>
      <c r="AC27" s="45" t="str">
        <f t="shared" si="2"/>
        <v/>
      </c>
      <c r="AD27" s="45" t="str">
        <f t="shared" si="3"/>
        <v/>
      </c>
      <c r="AE27" s="46" t="str">
        <f t="shared" si="5"/>
        <v/>
      </c>
      <c r="AF27" s="48" t="str">
        <f t="shared" si="10"/>
        <v/>
      </c>
      <c r="AG27" s="47" t="str">
        <f>IF(ISNUMBER($D27),IF(F27="","",IF(AE27="Eingabefehler","",IF(AE27="","",VLOOKUP(AF27,Benotung,3)))),"")</f>
        <v/>
      </c>
      <c r="AO27" s="3">
        <f>AM10</f>
        <v>1</v>
      </c>
      <c r="AP27" s="4">
        <f>AP10</f>
        <v>0</v>
      </c>
      <c r="AZ27" s="1">
        <v>16</v>
      </c>
      <c r="BA27" s="1" t="str">
        <f t="shared" si="6"/>
        <v/>
      </c>
      <c r="BB27" s="1" t="str">
        <f t="shared" si="7"/>
        <v/>
      </c>
      <c r="BC27" s="1" t="str">
        <f t="shared" si="8"/>
        <v/>
      </c>
      <c r="BD27" s="1" t="str">
        <f t="shared" si="9"/>
        <v/>
      </c>
    </row>
    <row r="28" spans="1:56" ht="14.25">
      <c r="A28" s="10">
        <v>17</v>
      </c>
      <c r="B28" s="8"/>
      <c r="C28" s="31"/>
      <c r="D28" s="36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74" t="str">
        <f>IF(T68&gt;0,"!",IF(F28="","",SUM(F28:S28)))</f>
        <v/>
      </c>
      <c r="U28" s="175"/>
      <c r="V28" s="11"/>
      <c r="W28" s="25"/>
      <c r="X28" s="11"/>
      <c r="Y28" s="25"/>
      <c r="Z28" s="172" t="str">
        <f t="shared" si="4"/>
        <v/>
      </c>
      <c r="AA28" s="173"/>
      <c r="AB28" s="45" t="str">
        <f>IF(E28="","",IF(E28&gt;AB$11,"!",E28))</f>
        <v/>
      </c>
      <c r="AC28" s="45" t="str">
        <f t="shared" si="2"/>
        <v/>
      </c>
      <c r="AD28" s="45" t="str">
        <f t="shared" si="3"/>
        <v/>
      </c>
      <c r="AE28" s="46" t="str">
        <f t="shared" si="5"/>
        <v/>
      </c>
      <c r="AF28" s="48" t="str">
        <f t="shared" si="10"/>
        <v/>
      </c>
      <c r="AG28" s="47" t="str">
        <f>IF(ISNUMBER($D28),IF(F28="","",IF(AE28="Eingabefehler","",IF(AE28="","",VLOOKUP(AF28,Benotung,3)))),"")</f>
        <v/>
      </c>
      <c r="AO28" s="3">
        <f>AM9</f>
        <v>2</v>
      </c>
      <c r="AP28" s="4">
        <f>AP9</f>
        <v>0</v>
      </c>
      <c r="AZ28" s="1">
        <v>17</v>
      </c>
      <c r="BA28" s="1" t="str">
        <f t="shared" si="6"/>
        <v/>
      </c>
      <c r="BB28" s="1" t="str">
        <f t="shared" si="7"/>
        <v/>
      </c>
      <c r="BC28" s="1" t="str">
        <f t="shared" si="8"/>
        <v/>
      </c>
      <c r="BD28" s="1" t="str">
        <f t="shared" si="9"/>
        <v/>
      </c>
    </row>
    <row r="29" spans="1:56" ht="14.25">
      <c r="A29" s="10">
        <v>18</v>
      </c>
      <c r="B29" s="8"/>
      <c r="C29" s="31"/>
      <c r="D29" s="36"/>
      <c r="E29" s="12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74" t="str">
        <f>IF(T69&gt;0,"!",IF(F29="","",SUM(F29:S29)))</f>
        <v/>
      </c>
      <c r="U29" s="175"/>
      <c r="V29" s="11"/>
      <c r="W29" s="25"/>
      <c r="X29" s="11"/>
      <c r="Y29" s="25"/>
      <c r="Z29" s="172" t="str">
        <f t="shared" si="4"/>
        <v/>
      </c>
      <c r="AA29" s="173"/>
      <c r="AB29" s="45" t="str">
        <f>IF(E29="","",IF(E29&gt;AB$11,"!",E29))</f>
        <v/>
      </c>
      <c r="AC29" s="45" t="str">
        <f t="shared" si="2"/>
        <v/>
      </c>
      <c r="AD29" s="45" t="str">
        <f t="shared" si="3"/>
        <v/>
      </c>
      <c r="AE29" s="46" t="str">
        <f t="shared" si="5"/>
        <v/>
      </c>
      <c r="AF29" s="48" t="str">
        <f t="shared" si="10"/>
        <v/>
      </c>
      <c r="AG29" s="47" t="str">
        <f>IF(ISNUMBER($D29),IF(F29="","",IF(AE29="Eingabefehler","",IF(AE29="","",VLOOKUP(AF29,Benotung,3)))),"")</f>
        <v/>
      </c>
      <c r="AO29" s="3">
        <f>AM8</f>
        <v>3</v>
      </c>
      <c r="AP29" s="4">
        <f>AP8</f>
        <v>0</v>
      </c>
      <c r="AZ29" s="1">
        <v>18</v>
      </c>
      <c r="BA29" s="1" t="str">
        <f t="shared" si="6"/>
        <v/>
      </c>
      <c r="BB29" s="1" t="str">
        <f t="shared" si="7"/>
        <v/>
      </c>
      <c r="BC29" s="1" t="str">
        <f t="shared" si="8"/>
        <v/>
      </c>
      <c r="BD29" s="1" t="str">
        <f t="shared" si="9"/>
        <v/>
      </c>
    </row>
    <row r="30" spans="1:56" ht="14.25">
      <c r="A30" s="10">
        <v>19</v>
      </c>
      <c r="B30" s="8"/>
      <c r="C30" s="31"/>
      <c r="D30" s="36"/>
      <c r="E30" s="12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74" t="str">
        <f>IF(T70&gt;0,"!",IF(F30="","",SUM(F30:S30)))</f>
        <v/>
      </c>
      <c r="U30" s="175"/>
      <c r="V30" s="11"/>
      <c r="W30" s="25"/>
      <c r="X30" s="11"/>
      <c r="Y30" s="25"/>
      <c r="Z30" s="172" t="str">
        <f t="shared" si="4"/>
        <v/>
      </c>
      <c r="AA30" s="173"/>
      <c r="AB30" s="45" t="str">
        <f>IF(E30="","",IF(E30&gt;AB$11,"!",E30))</f>
        <v/>
      </c>
      <c r="AC30" s="45" t="str">
        <f t="shared" si="2"/>
        <v/>
      </c>
      <c r="AD30" s="45" t="str">
        <f t="shared" si="3"/>
        <v/>
      </c>
      <c r="AE30" s="46" t="str">
        <f t="shared" si="5"/>
        <v/>
      </c>
      <c r="AF30" s="48" t="str">
        <f t="shared" si="10"/>
        <v/>
      </c>
      <c r="AG30" s="47" t="str">
        <f>IF(ISNUMBER($D30),IF(F30="","",IF(AE30="Eingabefehler","",IF(AE30="","",VLOOKUP(AF30,Benotung,3)))),"")</f>
        <v/>
      </c>
      <c r="AO30" s="3">
        <f>AM7</f>
        <v>4</v>
      </c>
      <c r="AP30" s="4">
        <f>AP7</f>
        <v>0</v>
      </c>
      <c r="AZ30" s="1">
        <v>19</v>
      </c>
      <c r="BA30" s="1" t="str">
        <f t="shared" si="6"/>
        <v/>
      </c>
      <c r="BB30" s="1" t="str">
        <f t="shared" si="7"/>
        <v/>
      </c>
      <c r="BC30" s="1" t="str">
        <f t="shared" si="8"/>
        <v/>
      </c>
      <c r="BD30" s="1" t="str">
        <f t="shared" si="9"/>
        <v/>
      </c>
    </row>
    <row r="31" spans="1:56" ht="14.25">
      <c r="A31" s="10">
        <v>20</v>
      </c>
      <c r="B31" s="8"/>
      <c r="C31" s="31"/>
      <c r="D31" s="36"/>
      <c r="E31" s="12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74" t="str">
        <f>IF(T71&gt;0,"!",IF(F31="","",SUM(F31:S31)))</f>
        <v/>
      </c>
      <c r="U31" s="175"/>
      <c r="V31" s="11"/>
      <c r="W31" s="25"/>
      <c r="X31" s="11"/>
      <c r="Y31" s="25"/>
      <c r="Z31" s="172" t="str">
        <f t="shared" si="4"/>
        <v/>
      </c>
      <c r="AA31" s="173"/>
      <c r="AB31" s="45" t="str">
        <f>IF(E31="","",IF(E31&gt;AB$11,"!",E31))</f>
        <v/>
      </c>
      <c r="AC31" s="45" t="str">
        <f t="shared" si="2"/>
        <v/>
      </c>
      <c r="AD31" s="45" t="str">
        <f t="shared" si="3"/>
        <v/>
      </c>
      <c r="AE31" s="46" t="str">
        <f t="shared" si="5"/>
        <v/>
      </c>
      <c r="AF31" s="48" t="str">
        <f t="shared" si="10"/>
        <v/>
      </c>
      <c r="AG31" s="47" t="str">
        <f>IF(ISNUMBER($D31),IF(F31="","",IF(AE31="Eingabefehler","",IF(AE31="","",VLOOKUP(AF31,Benotung,3)))),"")</f>
        <v/>
      </c>
      <c r="AO31" s="3">
        <f>AM6</f>
        <v>5</v>
      </c>
      <c r="AP31" s="4">
        <f>AP6</f>
        <v>0</v>
      </c>
      <c r="AS31" t="s">
        <v>11</v>
      </c>
      <c r="AZ31" s="1">
        <v>20</v>
      </c>
      <c r="BA31" s="1" t="str">
        <f t="shared" si="6"/>
        <v/>
      </c>
      <c r="BB31" s="1" t="str">
        <f t="shared" si="7"/>
        <v/>
      </c>
      <c r="BC31" s="1" t="str">
        <f t="shared" si="8"/>
        <v/>
      </c>
      <c r="BD31" s="1" t="str">
        <f t="shared" si="9"/>
        <v/>
      </c>
    </row>
    <row r="32" spans="1:56" ht="14.25">
      <c r="A32" s="10">
        <v>21</v>
      </c>
      <c r="B32" s="8"/>
      <c r="C32" s="31"/>
      <c r="D32" s="36"/>
      <c r="E32" s="12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74" t="str">
        <f>IF(T72&gt;0,"!",IF(F32="","",SUM(F32:S32)))</f>
        <v/>
      </c>
      <c r="U32" s="175"/>
      <c r="V32" s="11"/>
      <c r="W32" s="25"/>
      <c r="X32" s="11"/>
      <c r="Y32" s="25"/>
      <c r="Z32" s="172" t="str">
        <f t="shared" si="4"/>
        <v/>
      </c>
      <c r="AA32" s="173"/>
      <c r="AB32" s="45" t="str">
        <f>IF(E32="","",IF(E32&gt;AB$11,"!",E32))</f>
        <v/>
      </c>
      <c r="AC32" s="45" t="str">
        <f t="shared" si="2"/>
        <v/>
      </c>
      <c r="AD32" s="45" t="str">
        <f t="shared" si="3"/>
        <v/>
      </c>
      <c r="AE32" s="46" t="str">
        <f t="shared" si="5"/>
        <v/>
      </c>
      <c r="AF32" s="48" t="str">
        <f t="shared" si="10"/>
        <v/>
      </c>
      <c r="AG32" s="47" t="str">
        <f>IF(ISNUMBER($D32),IF(F32="","",IF(AE32="Eingabefehler","",IF(AE32="","",VLOOKUP(AF32,Benotung,3)))),"")</f>
        <v/>
      </c>
      <c r="AO32" s="3">
        <f>AM5</f>
        <v>6</v>
      </c>
      <c r="AP32" s="4">
        <f>AP5</f>
        <v>0</v>
      </c>
      <c r="AZ32" s="1">
        <v>21</v>
      </c>
      <c r="BA32" s="1" t="str">
        <f t="shared" si="6"/>
        <v/>
      </c>
      <c r="BB32" s="1" t="str">
        <f t="shared" si="7"/>
        <v/>
      </c>
      <c r="BC32" s="1" t="str">
        <f t="shared" si="8"/>
        <v/>
      </c>
      <c r="BD32" s="1" t="str">
        <f t="shared" si="9"/>
        <v/>
      </c>
    </row>
    <row r="33" spans="1:56" ht="14.25">
      <c r="A33" s="10">
        <v>22</v>
      </c>
      <c r="B33" s="8"/>
      <c r="C33" s="31"/>
      <c r="D33" s="36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74" t="str">
        <f>IF(T73&gt;0,"!",IF(F33="","",SUM(F33:S33)))</f>
        <v/>
      </c>
      <c r="U33" s="175"/>
      <c r="V33" s="11"/>
      <c r="W33" s="25"/>
      <c r="X33" s="11"/>
      <c r="Y33" s="25"/>
      <c r="Z33" s="172" t="str">
        <f t="shared" si="4"/>
        <v/>
      </c>
      <c r="AA33" s="173"/>
      <c r="AB33" s="45" t="str">
        <f>IF(E33="","",IF(E33&gt;AB$11,"!",E33))</f>
        <v/>
      </c>
      <c r="AC33" s="45" t="str">
        <f t="shared" si="2"/>
        <v/>
      </c>
      <c r="AD33" s="45" t="str">
        <f t="shared" si="3"/>
        <v/>
      </c>
      <c r="AE33" s="46" t="str">
        <f t="shared" si="5"/>
        <v/>
      </c>
      <c r="AF33" s="48" t="str">
        <f t="shared" si="10"/>
        <v/>
      </c>
      <c r="AG33" s="47" t="str">
        <f>IF(ISNUMBER($D33),IF(F33="","",IF(AE33="Eingabefehler","",IF(AE33="","",VLOOKUP(AF33,Benotung,3)))),"")</f>
        <v/>
      </c>
      <c r="AZ33" s="1">
        <v>22</v>
      </c>
      <c r="BA33" s="1" t="str">
        <f t="shared" si="6"/>
        <v/>
      </c>
      <c r="BB33" s="1" t="str">
        <f t="shared" si="7"/>
        <v/>
      </c>
      <c r="BC33" s="1" t="str">
        <f t="shared" si="8"/>
        <v/>
      </c>
      <c r="BD33" s="1" t="str">
        <f t="shared" si="9"/>
        <v/>
      </c>
    </row>
    <row r="34" spans="1:56" ht="14.25">
      <c r="A34" s="10">
        <v>23</v>
      </c>
      <c r="B34" s="8"/>
      <c r="C34" s="31"/>
      <c r="D34" s="36"/>
      <c r="E34" s="12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74" t="str">
        <f>IF(T74&gt;0,"!",IF(F34="","",SUM(F34:S34)))</f>
        <v/>
      </c>
      <c r="U34" s="175"/>
      <c r="V34" s="11"/>
      <c r="W34" s="25"/>
      <c r="X34" s="11"/>
      <c r="Y34" s="25"/>
      <c r="Z34" s="172" t="str">
        <f t="shared" si="4"/>
        <v/>
      </c>
      <c r="AA34" s="173"/>
      <c r="AB34" s="45" t="str">
        <f>IF(E34="","",IF(E34&gt;AB$11,"!",E34))</f>
        <v/>
      </c>
      <c r="AC34" s="45" t="str">
        <f t="shared" si="2"/>
        <v/>
      </c>
      <c r="AD34" s="45" t="str">
        <f t="shared" si="3"/>
        <v/>
      </c>
      <c r="AE34" s="46" t="str">
        <f t="shared" si="5"/>
        <v/>
      </c>
      <c r="AF34" s="48" t="str">
        <f t="shared" si="10"/>
        <v/>
      </c>
      <c r="AG34" s="47" t="str">
        <f>IF(ISNUMBER($D34),IF(F34="","",IF(AE34="Eingabefehler","",IF(AE34="","",VLOOKUP(AF34,Benotung,3)))),"")</f>
        <v/>
      </c>
      <c r="AZ34" s="1">
        <v>23</v>
      </c>
      <c r="BA34" s="1" t="str">
        <f t="shared" si="6"/>
        <v/>
      </c>
      <c r="BB34" s="1" t="str">
        <f t="shared" si="7"/>
        <v/>
      </c>
      <c r="BC34" s="1" t="str">
        <f t="shared" si="8"/>
        <v/>
      </c>
      <c r="BD34" s="1" t="str">
        <f t="shared" si="9"/>
        <v/>
      </c>
    </row>
    <row r="35" spans="1:56" ht="14.25">
      <c r="A35" s="10">
        <v>24</v>
      </c>
      <c r="B35" s="8"/>
      <c r="C35" s="31"/>
      <c r="D35" s="36"/>
      <c r="E35" s="12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74" t="str">
        <f>IF(T75&gt;0,"!",IF(F35="","",SUM(F35:S35)))</f>
        <v/>
      </c>
      <c r="U35" s="175"/>
      <c r="V35" s="11"/>
      <c r="W35" s="25"/>
      <c r="X35" s="11"/>
      <c r="Y35" s="25"/>
      <c r="Z35" s="172" t="str">
        <f t="shared" si="4"/>
        <v/>
      </c>
      <c r="AA35" s="173"/>
      <c r="AB35" s="45" t="str">
        <f>IF(E35="","",IF(E35&gt;AB$11,"!",E35))</f>
        <v/>
      </c>
      <c r="AC35" s="45" t="str">
        <f t="shared" si="2"/>
        <v/>
      </c>
      <c r="AD35" s="45" t="str">
        <f t="shared" si="3"/>
        <v/>
      </c>
      <c r="AE35" s="46" t="str">
        <f t="shared" si="5"/>
        <v/>
      </c>
      <c r="AF35" s="48" t="str">
        <f t="shared" si="10"/>
        <v/>
      </c>
      <c r="AG35" s="47" t="str">
        <f>IF(ISNUMBER($D35),IF(F35="","",IF(AE35="Eingabefehler","",IF(AE35="","",VLOOKUP(AF35,Benotung,3)))),"")</f>
        <v/>
      </c>
      <c r="AZ35" s="1">
        <v>24</v>
      </c>
      <c r="BA35" s="1" t="str">
        <f t="shared" si="6"/>
        <v/>
      </c>
      <c r="BB35" s="1" t="str">
        <f t="shared" si="7"/>
        <v/>
      </c>
      <c r="BC35" s="1" t="str">
        <f t="shared" si="8"/>
        <v/>
      </c>
      <c r="BD35" s="1" t="str">
        <f t="shared" si="9"/>
        <v/>
      </c>
    </row>
    <row r="36" spans="1:56" ht="14.25">
      <c r="A36" s="10">
        <v>25</v>
      </c>
      <c r="B36" s="8"/>
      <c r="C36" s="31"/>
      <c r="D36" s="36"/>
      <c r="E36" s="1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74" t="str">
        <f>IF(T76&gt;0,"!",IF(F36="","",SUM(F36:S36)))</f>
        <v/>
      </c>
      <c r="U36" s="175"/>
      <c r="V36" s="11"/>
      <c r="W36" s="25"/>
      <c r="X36" s="11"/>
      <c r="Y36" s="25"/>
      <c r="Z36" s="172" t="str">
        <f t="shared" si="4"/>
        <v/>
      </c>
      <c r="AA36" s="173"/>
      <c r="AB36" s="45" t="str">
        <f>IF(E36="","",IF(E36&gt;AB$11,"!",E36))</f>
        <v/>
      </c>
      <c r="AC36" s="45" t="str">
        <f t="shared" si="2"/>
        <v/>
      </c>
      <c r="AD36" s="45" t="str">
        <f t="shared" si="3"/>
        <v/>
      </c>
      <c r="AE36" s="46" t="str">
        <f t="shared" si="5"/>
        <v/>
      </c>
      <c r="AF36" s="48" t="str">
        <f t="shared" si="10"/>
        <v/>
      </c>
      <c r="AG36" s="47" t="str">
        <f>IF(ISNUMBER($D36),IF(F36="","",IF(AE36="Eingabefehler","",IF(AE36="","",VLOOKUP(AF36,Benotung,3)))),"")</f>
        <v/>
      </c>
      <c r="AZ36" s="1">
        <v>25</v>
      </c>
      <c r="BA36" s="1" t="str">
        <f t="shared" si="6"/>
        <v/>
      </c>
      <c r="BB36" s="1" t="str">
        <f t="shared" si="7"/>
        <v/>
      </c>
      <c r="BC36" s="1" t="str">
        <f t="shared" si="8"/>
        <v/>
      </c>
      <c r="BD36" s="1" t="str">
        <f t="shared" si="9"/>
        <v/>
      </c>
    </row>
    <row r="37" spans="1:56" ht="14.25">
      <c r="A37" s="10">
        <v>26</v>
      </c>
      <c r="B37" s="13"/>
      <c r="C37" s="13"/>
      <c r="D37" s="37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74" t="str">
        <f>IF(T77&gt;0,"!",IF(F37="","",SUM(F37:S37)))</f>
        <v/>
      </c>
      <c r="U37" s="175"/>
      <c r="V37" s="11"/>
      <c r="W37" s="25"/>
      <c r="X37" s="11"/>
      <c r="Y37" s="25"/>
      <c r="Z37" s="172" t="str">
        <f t="shared" si="4"/>
        <v/>
      </c>
      <c r="AA37" s="173"/>
      <c r="AB37" s="45" t="str">
        <f>IF(E37="","",IF(E37&gt;AB$11,"!",E37))</f>
        <v/>
      </c>
      <c r="AC37" s="45" t="str">
        <f t="shared" si="2"/>
        <v/>
      </c>
      <c r="AD37" s="45" t="str">
        <f t="shared" si="3"/>
        <v/>
      </c>
      <c r="AE37" s="46" t="str">
        <f t="shared" si="5"/>
        <v/>
      </c>
      <c r="AF37" s="48" t="str">
        <f t="shared" si="10"/>
        <v/>
      </c>
      <c r="AG37" s="47" t="str">
        <f>IF(ISNUMBER($D37),IF(F37="","",IF(AE37="Eingabefehler","",IF(AE37="","",VLOOKUP(AF37,Benotung,3)))),"")</f>
        <v/>
      </c>
      <c r="AZ37" s="1">
        <v>26</v>
      </c>
      <c r="BA37" s="1" t="str">
        <f t="shared" si="6"/>
        <v/>
      </c>
      <c r="BB37" s="1" t="str">
        <f t="shared" si="7"/>
        <v/>
      </c>
      <c r="BC37" s="1" t="str">
        <f t="shared" si="8"/>
        <v/>
      </c>
      <c r="BD37" s="1" t="str">
        <f t="shared" si="9"/>
        <v/>
      </c>
    </row>
    <row r="38" spans="1:56" ht="14.25">
      <c r="A38" s="10">
        <v>27</v>
      </c>
      <c r="B38" s="13"/>
      <c r="C38" s="13"/>
      <c r="D38" s="37"/>
      <c r="E38" s="1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74" t="str">
        <f>IF(T78&gt;0,"!",IF(F38="","",SUM(F38:S38)))</f>
        <v/>
      </c>
      <c r="U38" s="175"/>
      <c r="V38" s="11"/>
      <c r="W38" s="25"/>
      <c r="X38" s="11"/>
      <c r="Y38" s="25"/>
      <c r="Z38" s="172" t="str">
        <f t="shared" si="4"/>
        <v/>
      </c>
      <c r="AA38" s="173"/>
      <c r="AB38" s="45" t="str">
        <f>IF(E38="","",IF(E38&gt;AB$11,"!",E38))</f>
        <v/>
      </c>
      <c r="AC38" s="45" t="str">
        <f t="shared" si="2"/>
        <v/>
      </c>
      <c r="AD38" s="45" t="str">
        <f t="shared" si="3"/>
        <v/>
      </c>
      <c r="AE38" s="46" t="str">
        <f t="shared" si="5"/>
        <v/>
      </c>
      <c r="AF38" s="48" t="str">
        <f t="shared" si="10"/>
        <v/>
      </c>
      <c r="AG38" s="47" t="str">
        <f>IF(ISNUMBER($D38),IF(F38="","",IF(AE38="Eingabefehler","",IF(AE38="","",VLOOKUP(AF38,Benotung,3)))),"")</f>
        <v/>
      </c>
      <c r="AZ38" s="1">
        <v>27</v>
      </c>
      <c r="BA38" s="1" t="str">
        <f t="shared" si="6"/>
        <v/>
      </c>
      <c r="BB38" s="1" t="str">
        <f t="shared" si="7"/>
        <v/>
      </c>
      <c r="BC38" s="1" t="str">
        <f t="shared" si="8"/>
        <v/>
      </c>
      <c r="BD38" s="1" t="str">
        <f t="shared" si="9"/>
        <v/>
      </c>
    </row>
    <row r="39" spans="1:56" ht="14.25">
      <c r="A39" s="10">
        <v>28</v>
      </c>
      <c r="B39" s="13"/>
      <c r="C39" s="13"/>
      <c r="D39" s="37"/>
      <c r="E39" s="12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74" t="str">
        <f>IF(T79&gt;0,"!",IF(F39="","",SUM(F39:S39)))</f>
        <v/>
      </c>
      <c r="U39" s="175"/>
      <c r="V39" s="11"/>
      <c r="W39" s="25"/>
      <c r="X39" s="11"/>
      <c r="Y39" s="25"/>
      <c r="Z39" s="172" t="str">
        <f t="shared" si="4"/>
        <v/>
      </c>
      <c r="AA39" s="173"/>
      <c r="AB39" s="45" t="str">
        <f>IF(E39="","",IF(E39&gt;AB$11,"!",E39))</f>
        <v/>
      </c>
      <c r="AC39" s="45" t="str">
        <f t="shared" si="2"/>
        <v/>
      </c>
      <c r="AD39" s="45" t="str">
        <f t="shared" si="3"/>
        <v/>
      </c>
      <c r="AE39" s="46" t="str">
        <f t="shared" si="5"/>
        <v/>
      </c>
      <c r="AF39" s="48" t="str">
        <f t="shared" si="10"/>
        <v/>
      </c>
      <c r="AG39" s="47" t="str">
        <f>IF(ISNUMBER($D39),IF(F39="","",IF(AE39="Eingabefehler","",IF(AE39="","",VLOOKUP(AF39,Benotung,3)))),"")</f>
        <v/>
      </c>
      <c r="AZ39" s="1">
        <v>28</v>
      </c>
      <c r="BA39" s="1" t="str">
        <f t="shared" si="6"/>
        <v/>
      </c>
      <c r="BB39" s="1" t="str">
        <f t="shared" si="7"/>
        <v/>
      </c>
      <c r="BC39" s="1" t="str">
        <f t="shared" si="8"/>
        <v/>
      </c>
      <c r="BD39" s="1" t="str">
        <f t="shared" si="9"/>
        <v/>
      </c>
    </row>
    <row r="40" spans="1:56" ht="14.25">
      <c r="A40" s="10">
        <v>29</v>
      </c>
      <c r="B40" s="13"/>
      <c r="C40" s="13"/>
      <c r="D40" s="37"/>
      <c r="E40" s="12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74" t="str">
        <f>IF(T80&gt;0,"!",IF(F40="","",SUM(F40:S40)))</f>
        <v/>
      </c>
      <c r="U40" s="175"/>
      <c r="V40" s="11"/>
      <c r="W40" s="25"/>
      <c r="X40" s="11"/>
      <c r="Y40" s="25"/>
      <c r="Z40" s="172" t="str">
        <f t="shared" si="4"/>
        <v/>
      </c>
      <c r="AA40" s="173"/>
      <c r="AB40" s="45" t="str">
        <f>IF(E40="","",IF(E40&gt;AB$11,"!",E40))</f>
        <v/>
      </c>
      <c r="AC40" s="45" t="str">
        <f t="shared" si="2"/>
        <v/>
      </c>
      <c r="AD40" s="45" t="str">
        <f t="shared" si="3"/>
        <v/>
      </c>
      <c r="AE40" s="46" t="str">
        <f t="shared" si="5"/>
        <v/>
      </c>
      <c r="AF40" s="48" t="str">
        <f t="shared" si="10"/>
        <v/>
      </c>
      <c r="AG40" s="47" t="str">
        <f>IF(ISNUMBER($D40),IF(F40="","",IF(AE40="Eingabefehler","",IF(AE40="","",VLOOKUP(AF40,Benotung,3)))),"")</f>
        <v/>
      </c>
      <c r="AZ40" s="1">
        <v>29</v>
      </c>
      <c r="BA40" s="1" t="str">
        <f t="shared" si="6"/>
        <v/>
      </c>
      <c r="BB40" s="1" t="str">
        <f t="shared" si="7"/>
        <v/>
      </c>
      <c r="BC40" s="1" t="str">
        <f t="shared" si="8"/>
        <v/>
      </c>
      <c r="BD40" s="1" t="str">
        <f t="shared" si="9"/>
        <v/>
      </c>
    </row>
    <row r="41" spans="1:56" ht="14.25">
      <c r="A41" s="10">
        <v>30</v>
      </c>
      <c r="B41" s="13"/>
      <c r="C41" s="13"/>
      <c r="D41" s="37"/>
      <c r="E41" s="1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74" t="str">
        <f>IF(T81&gt;0,"!",IF(F41="","",SUM(F41:S41)))</f>
        <v/>
      </c>
      <c r="U41" s="175"/>
      <c r="V41" s="11"/>
      <c r="W41" s="25"/>
      <c r="X41" s="11"/>
      <c r="Y41" s="25"/>
      <c r="Z41" s="172" t="str">
        <f t="shared" si="4"/>
        <v/>
      </c>
      <c r="AA41" s="173"/>
      <c r="AB41" s="45" t="str">
        <f>IF(E41="","",IF(E41&gt;AB$11,"!",E41))</f>
        <v/>
      </c>
      <c r="AC41" s="45" t="str">
        <f t="shared" si="2"/>
        <v/>
      </c>
      <c r="AD41" s="45" t="str">
        <f t="shared" si="3"/>
        <v/>
      </c>
      <c r="AE41" s="46" t="str">
        <f t="shared" si="5"/>
        <v/>
      </c>
      <c r="AF41" s="48" t="str">
        <f t="shared" si="10"/>
        <v/>
      </c>
      <c r="AG41" s="47" t="str">
        <f>IF(ISNUMBER($D41),IF(F41="","",IF(AE41="Eingabefehler","",IF(AE41="","",VLOOKUP(AF41,Benotung,3)))),"")</f>
        <v/>
      </c>
      <c r="AZ41" s="1">
        <v>30</v>
      </c>
      <c r="BA41" s="1" t="str">
        <f t="shared" si="6"/>
        <v/>
      </c>
      <c r="BB41" s="1" t="str">
        <f t="shared" si="7"/>
        <v/>
      </c>
      <c r="BC41" s="1" t="str">
        <f t="shared" si="8"/>
        <v/>
      </c>
      <c r="BD41" s="1" t="str">
        <f t="shared" si="9"/>
        <v/>
      </c>
    </row>
    <row r="42" spans="1:56" ht="14.25">
      <c r="A42" s="10">
        <v>31</v>
      </c>
      <c r="B42" s="13"/>
      <c r="C42" s="13"/>
      <c r="D42" s="37"/>
      <c r="E42" s="12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74" t="str">
        <f>IF(T82&gt;0,"!",IF(F42="","",SUM(F42:S42)))</f>
        <v/>
      </c>
      <c r="U42" s="175"/>
      <c r="V42" s="11"/>
      <c r="W42" s="25"/>
      <c r="X42" s="11"/>
      <c r="Y42" s="25"/>
      <c r="Z42" s="172" t="str">
        <f t="shared" si="4"/>
        <v/>
      </c>
      <c r="AA42" s="173"/>
      <c r="AB42" s="45" t="str">
        <f>IF(E42="","",IF(E42&gt;AB$11,"!",E42))</f>
        <v/>
      </c>
      <c r="AC42" s="45" t="str">
        <f t="shared" si="2"/>
        <v/>
      </c>
      <c r="AD42" s="45" t="str">
        <f t="shared" si="3"/>
        <v/>
      </c>
      <c r="AE42" s="46" t="str">
        <f t="shared" si="5"/>
        <v/>
      </c>
      <c r="AF42" s="48" t="str">
        <f t="shared" si="10"/>
        <v/>
      </c>
      <c r="AG42" s="47" t="str">
        <f>IF(ISNUMBER($D42),IF(F42="","",IF(AE42="Eingabefehler","",IF(AE42="","",VLOOKUP(AF42,Benotung,3)))),"")</f>
        <v/>
      </c>
      <c r="AZ42" s="1">
        <v>31</v>
      </c>
      <c r="BA42" s="1" t="str">
        <f t="shared" si="6"/>
        <v/>
      </c>
      <c r="BB42" s="1" t="str">
        <f t="shared" si="7"/>
        <v/>
      </c>
      <c r="BC42" s="1" t="str">
        <f t="shared" si="8"/>
        <v/>
      </c>
      <c r="BD42" s="1" t="str">
        <f t="shared" si="9"/>
        <v/>
      </c>
    </row>
    <row r="43" spans="1:56" ht="14.25">
      <c r="A43" s="10">
        <v>32</v>
      </c>
      <c r="B43" s="13"/>
      <c r="C43" s="13"/>
      <c r="D43" s="37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74" t="str">
        <f>IF(T83&gt;0,"!",IF(F43="","",SUM(F43:S43)))</f>
        <v/>
      </c>
      <c r="U43" s="175"/>
      <c r="V43" s="11"/>
      <c r="W43" s="25"/>
      <c r="X43" s="11"/>
      <c r="Y43" s="25"/>
      <c r="Z43" s="172" t="str">
        <f t="shared" si="4"/>
        <v/>
      </c>
      <c r="AA43" s="173"/>
      <c r="AB43" s="45" t="str">
        <f>IF(E43="","",IF(E43&gt;AB$11,"!",E43))</f>
        <v/>
      </c>
      <c r="AC43" s="45" t="str">
        <f t="shared" si="2"/>
        <v/>
      </c>
      <c r="AD43" s="45" t="str">
        <f t="shared" si="3"/>
        <v/>
      </c>
      <c r="AE43" s="46" t="str">
        <f t="shared" si="5"/>
        <v/>
      </c>
      <c r="AF43" s="48" t="str">
        <f t="shared" si="10"/>
        <v/>
      </c>
      <c r="AG43" s="47" t="str">
        <f>IF(ISNUMBER($D43),IF(F43="","",IF(AE43="Eingabefehler","",IF(AE43="","",VLOOKUP(AF43,Benotung,3)))),"")</f>
        <v/>
      </c>
      <c r="AZ43" s="1">
        <v>32</v>
      </c>
      <c r="BA43" s="1" t="str">
        <f t="shared" si="6"/>
        <v/>
      </c>
      <c r="BB43" s="1" t="str">
        <f t="shared" si="7"/>
        <v/>
      </c>
      <c r="BC43" s="1" t="str">
        <f t="shared" si="8"/>
        <v/>
      </c>
      <c r="BD43" s="1" t="str">
        <f t="shared" si="9"/>
        <v/>
      </c>
    </row>
    <row r="44" spans="1:56" ht="14.25">
      <c r="A44" s="10">
        <v>33</v>
      </c>
      <c r="B44" s="13"/>
      <c r="C44" s="13"/>
      <c r="D44" s="37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74" t="str">
        <f>IF(T84&gt;0,"!",IF(F44="","",SUM(F44:S44)))</f>
        <v/>
      </c>
      <c r="U44" s="175"/>
      <c r="V44" s="11"/>
      <c r="W44" s="25"/>
      <c r="X44" s="11"/>
      <c r="Y44" s="25"/>
      <c r="Z44" s="172" t="str">
        <f t="shared" si="4"/>
        <v/>
      </c>
      <c r="AA44" s="173"/>
      <c r="AB44" s="45" t="str">
        <f>IF(E44="","",IF(E44&gt;AB$11,"!",E44))</f>
        <v/>
      </c>
      <c r="AC44" s="45" t="str">
        <f t="shared" si="2"/>
        <v/>
      </c>
      <c r="AD44" s="45" t="str">
        <f t="shared" si="3"/>
        <v/>
      </c>
      <c r="AE44" s="46" t="str">
        <f t="shared" si="5"/>
        <v/>
      </c>
      <c r="AF44" s="48" t="str">
        <f t="shared" si="10"/>
        <v/>
      </c>
      <c r="AG44" s="47" t="str">
        <f>IF(ISNUMBER($D44),IF(F44="","",IF(AE44="Eingabefehler","",IF(AE44="","",VLOOKUP(AF44,Benotung,3)))),"")</f>
        <v/>
      </c>
      <c r="AZ44" s="1">
        <v>33</v>
      </c>
      <c r="BA44" s="1" t="str">
        <f t="shared" si="6"/>
        <v/>
      </c>
      <c r="BB44" s="1" t="str">
        <f t="shared" si="7"/>
        <v/>
      </c>
      <c r="BC44" s="1" t="str">
        <f t="shared" si="8"/>
        <v/>
      </c>
      <c r="BD44" s="1" t="str">
        <f t="shared" si="9"/>
        <v/>
      </c>
    </row>
    <row r="45" spans="1:56" ht="14.25">
      <c r="A45" s="10">
        <v>34</v>
      </c>
      <c r="B45" s="13"/>
      <c r="C45" s="13"/>
      <c r="D45" s="37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74" t="str">
        <f>IF(T85&gt;0,"!",IF(F45="","",SUM(F45:S45)))</f>
        <v/>
      </c>
      <c r="U45" s="175"/>
      <c r="V45" s="11"/>
      <c r="W45" s="25"/>
      <c r="X45" s="11"/>
      <c r="Y45" s="25"/>
      <c r="Z45" s="172" t="str">
        <f t="shared" si="4"/>
        <v/>
      </c>
      <c r="AA45" s="173"/>
      <c r="AB45" s="45" t="str">
        <f>IF(E45="","",IF(E45&gt;AB$11,"!",E45))</f>
        <v/>
      </c>
      <c r="AC45" s="45" t="str">
        <f t="shared" si="2"/>
        <v/>
      </c>
      <c r="AD45" s="45" t="str">
        <f t="shared" si="3"/>
        <v/>
      </c>
      <c r="AE45" s="46" t="str">
        <f t="shared" si="5"/>
        <v/>
      </c>
      <c r="AF45" s="48" t="str">
        <f t="shared" si="10"/>
        <v/>
      </c>
      <c r="AG45" s="47" t="str">
        <f>IF(ISNUMBER($D45),IF(F45="","",IF(AE45="Eingabefehler","",IF(AE45="","",VLOOKUP(AF45,Benotung,3)))),"")</f>
        <v/>
      </c>
      <c r="AZ45" s="1">
        <v>34</v>
      </c>
      <c r="BA45" s="1" t="str">
        <f t="shared" si="6"/>
        <v/>
      </c>
      <c r="BB45" s="1" t="str">
        <f t="shared" si="7"/>
        <v/>
      </c>
      <c r="BC45" s="1" t="str">
        <f t="shared" si="8"/>
        <v/>
      </c>
      <c r="BD45" s="1" t="str">
        <f t="shared" si="9"/>
        <v/>
      </c>
    </row>
    <row r="46" spans="1:56" ht="15" thickBot="1">
      <c r="A46" s="57">
        <v>35</v>
      </c>
      <c r="B46" s="32"/>
      <c r="C46" s="32"/>
      <c r="D46" s="38"/>
      <c r="E46" s="49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176" t="str">
        <f>IF(T86&gt;0,"!",IF(F46="","",SUM(F46:S46)))</f>
        <v/>
      </c>
      <c r="U46" s="177"/>
      <c r="V46" s="50"/>
      <c r="W46" s="51"/>
      <c r="X46" s="50"/>
      <c r="Y46" s="51"/>
      <c r="Z46" s="165" t="str">
        <f t="shared" si="4"/>
        <v/>
      </c>
      <c r="AA46" s="166"/>
      <c r="AB46" s="52" t="str">
        <f>IF(E46="","",IF(E46&gt;AB$11,"!",E46))</f>
        <v/>
      </c>
      <c r="AC46" s="52" t="str">
        <f t="shared" si="2"/>
        <v/>
      </c>
      <c r="AD46" s="52" t="str">
        <f t="shared" si="3"/>
        <v/>
      </c>
      <c r="AE46" s="53" t="str">
        <f t="shared" si="5"/>
        <v/>
      </c>
      <c r="AF46" s="54" t="str">
        <f t="shared" si="10"/>
        <v/>
      </c>
      <c r="AG46" s="47" t="str">
        <f>IF(ISNUMBER($D46),IF(F46="","",IF(AE46="Eingabefehler","",IF(AE46="","",VLOOKUP(AF46,Benotung,3)))),"")</f>
        <v/>
      </c>
      <c r="AZ46" s="1">
        <v>35</v>
      </c>
      <c r="BA46" s="1" t="str">
        <f t="shared" si="6"/>
        <v/>
      </c>
      <c r="BB46" s="1" t="str">
        <f t="shared" si="7"/>
        <v/>
      </c>
      <c r="BC46" s="1" t="str">
        <f t="shared" si="8"/>
        <v/>
      </c>
      <c r="BD46" s="1" t="str">
        <f t="shared" si="9"/>
        <v/>
      </c>
    </row>
    <row r="47" spans="1:56" ht="13.5" thickBot="1">
      <c r="A47" s="178" t="s">
        <v>32</v>
      </c>
      <c r="B47" s="179"/>
      <c r="C47" s="179"/>
      <c r="D47" s="55" t="str">
        <f>IF(ISERROR(AVERAGE(D12:D46)),"",AVERAGE(D12:D46))</f>
        <v/>
      </c>
      <c r="E47" s="42" t="str">
        <f>IF(Fehler&gt;0,"Eingabefehler",IF(ISERROR(AVERAGE(E12:E46)),"",AVERAGE(E12:E46)))</f>
        <v/>
      </c>
      <c r="F47" s="41" t="str">
        <f t="shared" ref="F47:T47" si="12">IF(Fehler&gt;0,"!",IF(ISERROR(AVERAGE(F12:F46)),"",AVERAGE(F12:F46)))</f>
        <v/>
      </c>
      <c r="G47" s="42" t="str">
        <f t="shared" si="12"/>
        <v/>
      </c>
      <c r="H47" s="42" t="str">
        <f t="shared" si="12"/>
        <v/>
      </c>
      <c r="I47" s="42" t="str">
        <f t="shared" si="12"/>
        <v/>
      </c>
      <c r="J47" s="42" t="str">
        <f t="shared" si="12"/>
        <v/>
      </c>
      <c r="K47" s="42" t="str">
        <f t="shared" si="12"/>
        <v/>
      </c>
      <c r="L47" s="42" t="str">
        <f t="shared" si="12"/>
        <v/>
      </c>
      <c r="M47" s="42" t="str">
        <f t="shared" si="12"/>
        <v/>
      </c>
      <c r="N47" s="42" t="str">
        <f>IF(Fehler&gt;0,"!",IF(ISERROR(AVERAGE(N12:N46)),"",AVERAGE(N12:N46)))</f>
        <v/>
      </c>
      <c r="O47" s="42" t="str">
        <f t="shared" si="12"/>
        <v/>
      </c>
      <c r="P47" s="42" t="str">
        <f t="shared" si="12"/>
        <v/>
      </c>
      <c r="Q47" s="42" t="str">
        <f t="shared" si="12"/>
        <v/>
      </c>
      <c r="R47" s="42" t="str">
        <f t="shared" si="12"/>
        <v/>
      </c>
      <c r="S47" s="42" t="str">
        <f t="shared" si="12"/>
        <v/>
      </c>
      <c r="T47" s="167" t="str">
        <f t="shared" si="12"/>
        <v/>
      </c>
      <c r="U47" s="168"/>
      <c r="V47" s="56"/>
      <c r="W47" s="43" t="str">
        <f>IF(Fehler&gt;0,"!",IF(ISERROR(AVERAGE(W12:W46)),"",AVERAGE(W12:W46)))</f>
        <v/>
      </c>
      <c r="X47" s="56"/>
      <c r="Y47" s="43" t="str">
        <f>IF(Fehler&gt;0,"!",IF(ISERROR(AVERAGE(Y12:Y46)),"",AVERAGE(Y12:Y46)))</f>
        <v/>
      </c>
      <c r="Z47" s="167" t="str">
        <f>IF(Fehler&gt;0,"!",IF(ISERROR(AVERAGE(Z12:Z46)),"",AVERAGE(Z12:Z46)))</f>
        <v/>
      </c>
      <c r="AA47" s="168"/>
      <c r="AB47" s="43" t="str">
        <f>IF(Fehler&gt;0,"!",IF(ISERROR(AVERAGE(AB12:AB46)),"",AVERAGE(AB12:AB46)))</f>
        <v/>
      </c>
      <c r="AC47" s="43" t="str">
        <f>IF(Fehler&gt;0,"!",IF(ISERROR(AVERAGE(AC12:AC46)),"",AVERAGE(AC12:AC46)))</f>
        <v/>
      </c>
      <c r="AD47" s="43" t="str">
        <f>IF(Fehler&gt;0,"!",IF(ISERROR(AVERAGE(AD12:AD46)),"",AVERAGE(AD12:AD46)))</f>
        <v/>
      </c>
      <c r="AE47" s="43" t="str">
        <f>IF(Fehler&gt;0,"Eingabefehler",IF(ISERROR(AVERAGE(AE12:AE46)),"",AVERAGE(AE12:AE46)))</f>
        <v/>
      </c>
      <c r="AF47" s="5"/>
      <c r="AG47" s="44" t="str">
        <f>IF(ISERROR(AVERAGE(AG12:AG46)),"",AVERAGE(AG12:AG46))</f>
        <v/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Y47" s="1" t="s">
        <v>14</v>
      </c>
      <c r="AZ47" s="1">
        <v>1</v>
      </c>
      <c r="BA47" s="58" t="str">
        <f>IF(BA$11=X12,IF(Y12&gt;BA$10,"EF",Y12),"")</f>
        <v/>
      </c>
      <c r="BB47" s="58" t="str">
        <f>IF(BB$11=X12,IF(Y12&gt;BB$10,"EF",Y12),"")</f>
        <v/>
      </c>
      <c r="BC47" s="58" t="str">
        <f>IF(BC$11=X12,IF(Y12&gt;BC$10,"EF",Y12),"")</f>
        <v/>
      </c>
      <c r="BD47" s="58" t="str">
        <f>IF(BD$11=X12,IF(Y12&gt;BD$10,"EF",Y12),"")</f>
        <v/>
      </c>
    </row>
    <row r="48" spans="1:56">
      <c r="E48" s="1"/>
      <c r="F48" s="1"/>
      <c r="AZ48" s="1">
        <v>2</v>
      </c>
      <c r="BA48" s="58" t="str">
        <f t="shared" ref="BA48:BA81" si="13">IF(BA$11=X13,IF(Y13&gt;BA$10,"EF",Y13),"")</f>
        <v/>
      </c>
      <c r="BB48" s="58" t="str">
        <f t="shared" ref="BB48:BB81" si="14">IF(BB$11=X13,IF(Y13&gt;BB$10,"EF",Y13),"")</f>
        <v/>
      </c>
      <c r="BC48" s="58" t="str">
        <f t="shared" ref="BC48:BC81" si="15">IF(BC$11=X13,IF(Y13&gt;BC$10,"EF",Y13),"")</f>
        <v/>
      </c>
      <c r="BD48" s="58" t="str">
        <f t="shared" ref="BD48:BD81" si="16">IF(BD$11=X13,IF(Y13&gt;BD$10,"EF",Y13),"")</f>
        <v/>
      </c>
    </row>
    <row r="49" spans="1:56">
      <c r="H49" s="30"/>
      <c r="I49" s="30"/>
      <c r="J49" s="30"/>
      <c r="K49" s="30"/>
      <c r="AZ49" s="1">
        <v>3</v>
      </c>
      <c r="BA49" s="58" t="str">
        <f t="shared" si="13"/>
        <v/>
      </c>
      <c r="BB49" s="58" t="str">
        <f t="shared" si="14"/>
        <v/>
      </c>
      <c r="BC49" s="58" t="str">
        <f t="shared" si="15"/>
        <v/>
      </c>
      <c r="BD49" s="58" t="str">
        <f t="shared" si="16"/>
        <v/>
      </c>
    </row>
    <row r="50" spans="1:56">
      <c r="F50" s="28"/>
      <c r="G50" s="29"/>
      <c r="H50" s="30"/>
      <c r="I50" s="30"/>
      <c r="J50" s="30"/>
      <c r="K50" s="30"/>
      <c r="AH50" s="6"/>
      <c r="AZ50" s="1">
        <v>4</v>
      </c>
      <c r="BA50" s="58" t="str">
        <f t="shared" si="13"/>
        <v/>
      </c>
      <c r="BB50" s="58" t="str">
        <f t="shared" si="14"/>
        <v/>
      </c>
      <c r="BC50" s="58" t="str">
        <f t="shared" si="15"/>
        <v/>
      </c>
      <c r="BD50" s="58" t="str">
        <f t="shared" si="16"/>
        <v/>
      </c>
    </row>
    <row r="51" spans="1:56">
      <c r="AZ51" s="1">
        <v>5</v>
      </c>
      <c r="BA51" s="58" t="str">
        <f t="shared" si="13"/>
        <v/>
      </c>
      <c r="BB51" s="58" t="str">
        <f t="shared" si="14"/>
        <v/>
      </c>
      <c r="BC51" s="58" t="str">
        <f t="shared" si="15"/>
        <v/>
      </c>
      <c r="BD51" s="58" t="str">
        <f t="shared" si="16"/>
        <v/>
      </c>
    </row>
    <row r="52" spans="1:56" s="6" customFormat="1" hidden="1">
      <c r="A52"/>
      <c r="B52"/>
      <c r="C52"/>
      <c r="D52" s="30"/>
      <c r="E52" s="1">
        <f>IF(E12&gt;Punkte,1,0)</f>
        <v>0</v>
      </c>
      <c r="F52" s="1">
        <f t="shared" ref="F52:S52" si="17">IF(F12&gt;Punkte,1,0)</f>
        <v>0</v>
      </c>
      <c r="G52" s="1">
        <f t="shared" si="17"/>
        <v>0</v>
      </c>
      <c r="H52" s="1">
        <f t="shared" si="17"/>
        <v>0</v>
      </c>
      <c r="I52" s="1">
        <f t="shared" si="17"/>
        <v>0</v>
      </c>
      <c r="J52" s="1">
        <f t="shared" si="17"/>
        <v>0</v>
      </c>
      <c r="K52" s="1">
        <f t="shared" si="17"/>
        <v>0</v>
      </c>
      <c r="L52" s="1">
        <f t="shared" si="17"/>
        <v>0</v>
      </c>
      <c r="M52" s="1">
        <f t="shared" si="17"/>
        <v>0</v>
      </c>
      <c r="N52" s="1">
        <f t="shared" ref="N52" si="18">IF(N12&gt;Punkte,1,0)</f>
        <v>0</v>
      </c>
      <c r="O52" s="1">
        <f t="shared" si="17"/>
        <v>0</v>
      </c>
      <c r="P52" s="1">
        <f t="shared" si="17"/>
        <v>0</v>
      </c>
      <c r="Q52" s="1">
        <f t="shared" ref="Q52" si="19">IF(Q12&gt;Punkte,1,0)</f>
        <v>0</v>
      </c>
      <c r="R52" s="1">
        <f t="shared" si="17"/>
        <v>0</v>
      </c>
      <c r="S52" s="1">
        <f t="shared" si="17"/>
        <v>0</v>
      </c>
      <c r="T52" s="1">
        <f t="shared" ref="T52:T86" si="20">SUM(F52:S52)</f>
        <v>0</v>
      </c>
      <c r="U52" s="1"/>
      <c r="V52"/>
      <c r="W52" s="1">
        <f>IF(W12&gt;W$11,1,0)</f>
        <v>0</v>
      </c>
      <c r="X52"/>
      <c r="Y52" s="1">
        <f>IF(Y12&gt;Y$11,1,0)</f>
        <v>0</v>
      </c>
      <c r="Z52" s="1">
        <f>SUM(W52:Y52)</f>
        <v>0</v>
      </c>
      <c r="AA52" s="1"/>
      <c r="AB52" s="1">
        <f>E52</f>
        <v>0</v>
      </c>
      <c r="AC52" s="1">
        <f>T52</f>
        <v>0</v>
      </c>
      <c r="AD52" s="1">
        <f>Z52</f>
        <v>0</v>
      </c>
      <c r="AE52" s="40">
        <f>SUM(E52:AD52)</f>
        <v>0</v>
      </c>
      <c r="AF52"/>
      <c r="AG52"/>
      <c r="AH52"/>
      <c r="AI52"/>
      <c r="AJ52"/>
      <c r="AK52"/>
      <c r="AL52"/>
      <c r="AM52"/>
      <c r="AN52"/>
      <c r="AO52"/>
      <c r="AP52"/>
      <c r="AQ52"/>
      <c r="AR52"/>
      <c r="AY52" s="14"/>
      <c r="AZ52" s="1">
        <v>6</v>
      </c>
      <c r="BA52" s="58" t="str">
        <f t="shared" si="13"/>
        <v/>
      </c>
      <c r="BB52" s="58" t="str">
        <f t="shared" si="14"/>
        <v/>
      </c>
      <c r="BC52" s="58" t="str">
        <f t="shared" si="15"/>
        <v/>
      </c>
      <c r="BD52" s="58" t="str">
        <f t="shared" si="16"/>
        <v/>
      </c>
    </row>
    <row r="53" spans="1:56" hidden="1">
      <c r="E53" s="1">
        <f t="shared" ref="E53:E86" si="21">IF(E13&gt;Punkte,1,0)</f>
        <v>0</v>
      </c>
      <c r="F53" s="1">
        <f t="shared" ref="F53:M62" si="22">IF(F13&gt;Punkte,1,0)</f>
        <v>0</v>
      </c>
      <c r="G53" s="1">
        <f t="shared" si="22"/>
        <v>0</v>
      </c>
      <c r="H53" s="1">
        <f t="shared" si="22"/>
        <v>0</v>
      </c>
      <c r="I53" s="1">
        <f t="shared" si="22"/>
        <v>0</v>
      </c>
      <c r="J53" s="1">
        <f t="shared" si="22"/>
        <v>0</v>
      </c>
      <c r="K53" s="1">
        <f t="shared" si="22"/>
        <v>0</v>
      </c>
      <c r="L53" s="1">
        <f t="shared" si="22"/>
        <v>0</v>
      </c>
      <c r="M53" s="1">
        <f t="shared" si="22"/>
        <v>0</v>
      </c>
      <c r="N53" s="1">
        <f t="shared" ref="N53" si="23">IF(N13&gt;Punkte,1,0)</f>
        <v>0</v>
      </c>
      <c r="O53" s="1">
        <f t="shared" ref="O53:R69" si="24">IF(O13&gt;Punkte,1,0)</f>
        <v>0</v>
      </c>
      <c r="P53" s="1">
        <f t="shared" si="24"/>
        <v>0</v>
      </c>
      <c r="Q53" s="1">
        <f t="shared" ref="Q53" si="25">IF(Q13&gt;Punkte,1,0)</f>
        <v>0</v>
      </c>
      <c r="R53" s="1">
        <f t="shared" si="24"/>
        <v>0</v>
      </c>
      <c r="S53" s="1">
        <f t="shared" ref="S53:S69" si="26">IF(S13&gt;Punkte,1,0)</f>
        <v>0</v>
      </c>
      <c r="T53" s="1">
        <f t="shared" si="20"/>
        <v>0</v>
      </c>
      <c r="U53" s="1"/>
      <c r="W53" s="1">
        <f t="shared" ref="W53:Y86" si="27">IF(W13&gt;W$11,1,0)</f>
        <v>0</v>
      </c>
      <c r="Y53" s="1">
        <f t="shared" si="27"/>
        <v>0</v>
      </c>
      <c r="Z53" s="1">
        <f t="shared" ref="Z53:Z86" si="28">SUM(W53:Y53)</f>
        <v>0</v>
      </c>
      <c r="AA53" s="1"/>
      <c r="AB53" s="1">
        <f t="shared" ref="AB53:AB86" si="29">E53</f>
        <v>0</v>
      </c>
      <c r="AC53" s="1">
        <f t="shared" ref="AC53:AC86" si="30">T53</f>
        <v>0</v>
      </c>
      <c r="AD53" s="1">
        <f t="shared" ref="AD53:AD86" si="31">Z53</f>
        <v>0</v>
      </c>
      <c r="AE53" s="40">
        <f t="shared" ref="AE53:AE87" si="32">SUM(E53:AD53)</f>
        <v>0</v>
      </c>
      <c r="AZ53" s="1">
        <v>7</v>
      </c>
      <c r="BA53" s="58" t="str">
        <f t="shared" si="13"/>
        <v/>
      </c>
      <c r="BB53" s="58" t="str">
        <f t="shared" si="14"/>
        <v/>
      </c>
      <c r="BC53" s="58" t="str">
        <f t="shared" si="15"/>
        <v/>
      </c>
      <c r="BD53" s="58" t="str">
        <f t="shared" si="16"/>
        <v/>
      </c>
    </row>
    <row r="54" spans="1:56" hidden="1">
      <c r="E54" s="1">
        <f t="shared" si="21"/>
        <v>0</v>
      </c>
      <c r="F54" s="1">
        <f t="shared" si="22"/>
        <v>0</v>
      </c>
      <c r="G54" s="1">
        <f t="shared" si="22"/>
        <v>0</v>
      </c>
      <c r="H54" s="1">
        <f t="shared" si="22"/>
        <v>0</v>
      </c>
      <c r="I54" s="1">
        <f t="shared" si="22"/>
        <v>0</v>
      </c>
      <c r="J54" s="1">
        <f t="shared" si="22"/>
        <v>0</v>
      </c>
      <c r="K54" s="1">
        <f t="shared" si="22"/>
        <v>0</v>
      </c>
      <c r="L54" s="1">
        <f t="shared" si="22"/>
        <v>0</v>
      </c>
      <c r="M54" s="1">
        <f t="shared" si="22"/>
        <v>0</v>
      </c>
      <c r="N54" s="1">
        <f t="shared" ref="N54" si="33">IF(N14&gt;Punkte,1,0)</f>
        <v>0</v>
      </c>
      <c r="O54" s="1">
        <f t="shared" si="24"/>
        <v>0</v>
      </c>
      <c r="P54" s="1">
        <f t="shared" si="24"/>
        <v>0</v>
      </c>
      <c r="Q54" s="1">
        <f t="shared" ref="Q54" si="34">IF(Q14&gt;Punkte,1,0)</f>
        <v>0</v>
      </c>
      <c r="R54" s="1">
        <f t="shared" si="24"/>
        <v>0</v>
      </c>
      <c r="S54" s="1">
        <f t="shared" si="26"/>
        <v>0</v>
      </c>
      <c r="T54" s="1">
        <f t="shared" si="20"/>
        <v>0</v>
      </c>
      <c r="U54" s="1"/>
      <c r="W54" s="1">
        <f t="shared" si="27"/>
        <v>0</v>
      </c>
      <c r="Y54" s="1">
        <f t="shared" si="27"/>
        <v>0</v>
      </c>
      <c r="Z54" s="1">
        <f t="shared" si="28"/>
        <v>0</v>
      </c>
      <c r="AA54" s="1"/>
      <c r="AB54" s="1">
        <f t="shared" si="29"/>
        <v>0</v>
      </c>
      <c r="AC54" s="1">
        <f t="shared" si="30"/>
        <v>0</v>
      </c>
      <c r="AD54" s="1">
        <f t="shared" si="31"/>
        <v>0</v>
      </c>
      <c r="AE54" s="40">
        <f t="shared" si="32"/>
        <v>0</v>
      </c>
      <c r="AZ54" s="1">
        <v>8</v>
      </c>
      <c r="BA54" s="58" t="str">
        <f t="shared" si="13"/>
        <v/>
      </c>
      <c r="BB54" s="58" t="str">
        <f t="shared" si="14"/>
        <v/>
      </c>
      <c r="BC54" s="58" t="str">
        <f t="shared" si="15"/>
        <v/>
      </c>
      <c r="BD54" s="58" t="str">
        <f t="shared" si="16"/>
        <v/>
      </c>
    </row>
    <row r="55" spans="1:56" hidden="1">
      <c r="E55" s="1">
        <f t="shared" si="21"/>
        <v>0</v>
      </c>
      <c r="F55" s="1">
        <f t="shared" si="22"/>
        <v>0</v>
      </c>
      <c r="G55" s="1">
        <f t="shared" si="22"/>
        <v>0</v>
      </c>
      <c r="H55" s="1">
        <f t="shared" si="22"/>
        <v>0</v>
      </c>
      <c r="I55" s="1">
        <f t="shared" si="22"/>
        <v>0</v>
      </c>
      <c r="J55" s="1">
        <f t="shared" si="22"/>
        <v>0</v>
      </c>
      <c r="K55" s="1">
        <f t="shared" si="22"/>
        <v>0</v>
      </c>
      <c r="L55" s="1">
        <f t="shared" si="22"/>
        <v>0</v>
      </c>
      <c r="M55" s="1">
        <f t="shared" si="22"/>
        <v>0</v>
      </c>
      <c r="N55" s="1">
        <f t="shared" ref="N55" si="35">IF(N15&gt;Punkte,1,0)</f>
        <v>0</v>
      </c>
      <c r="O55" s="1">
        <f t="shared" si="24"/>
        <v>0</v>
      </c>
      <c r="P55" s="1">
        <f t="shared" si="24"/>
        <v>0</v>
      </c>
      <c r="Q55" s="1">
        <f t="shared" ref="Q55" si="36">IF(Q15&gt;Punkte,1,0)</f>
        <v>0</v>
      </c>
      <c r="R55" s="1">
        <f t="shared" si="24"/>
        <v>0</v>
      </c>
      <c r="S55" s="1">
        <f t="shared" si="26"/>
        <v>0</v>
      </c>
      <c r="T55" s="1">
        <f t="shared" si="20"/>
        <v>0</v>
      </c>
      <c r="U55" s="1"/>
      <c r="W55" s="1">
        <f t="shared" si="27"/>
        <v>0</v>
      </c>
      <c r="Y55" s="1">
        <f t="shared" si="27"/>
        <v>0</v>
      </c>
      <c r="Z55" s="1">
        <f t="shared" si="28"/>
        <v>0</v>
      </c>
      <c r="AA55" s="1"/>
      <c r="AB55" s="1">
        <f t="shared" si="29"/>
        <v>0</v>
      </c>
      <c r="AC55" s="1">
        <f t="shared" si="30"/>
        <v>0</v>
      </c>
      <c r="AD55" s="1">
        <f t="shared" si="31"/>
        <v>0</v>
      </c>
      <c r="AE55" s="40">
        <f t="shared" si="32"/>
        <v>0</v>
      </c>
      <c r="AZ55" s="1">
        <v>9</v>
      </c>
      <c r="BA55" s="58" t="str">
        <f t="shared" si="13"/>
        <v/>
      </c>
      <c r="BB55" s="58" t="str">
        <f t="shared" si="14"/>
        <v/>
      </c>
      <c r="BC55" s="58" t="str">
        <f t="shared" si="15"/>
        <v/>
      </c>
      <c r="BD55" s="58" t="str">
        <f t="shared" si="16"/>
        <v/>
      </c>
    </row>
    <row r="56" spans="1:56" hidden="1">
      <c r="E56" s="1">
        <f t="shared" si="21"/>
        <v>0</v>
      </c>
      <c r="F56" s="1">
        <f t="shared" si="22"/>
        <v>0</v>
      </c>
      <c r="G56" s="1">
        <f t="shared" si="22"/>
        <v>0</v>
      </c>
      <c r="H56" s="1">
        <f t="shared" si="22"/>
        <v>0</v>
      </c>
      <c r="I56" s="1">
        <f t="shared" si="22"/>
        <v>0</v>
      </c>
      <c r="J56" s="1">
        <f t="shared" si="22"/>
        <v>0</v>
      </c>
      <c r="K56" s="1">
        <f t="shared" si="22"/>
        <v>0</v>
      </c>
      <c r="L56" s="1">
        <f t="shared" si="22"/>
        <v>0</v>
      </c>
      <c r="M56" s="1">
        <f t="shared" si="22"/>
        <v>0</v>
      </c>
      <c r="N56" s="1">
        <f t="shared" ref="N56" si="37">IF(N16&gt;Punkte,1,0)</f>
        <v>0</v>
      </c>
      <c r="O56" s="1">
        <f t="shared" si="24"/>
        <v>0</v>
      </c>
      <c r="P56" s="1">
        <f t="shared" si="24"/>
        <v>0</v>
      </c>
      <c r="Q56" s="1">
        <f t="shared" ref="Q56" si="38">IF(Q16&gt;Punkte,1,0)</f>
        <v>0</v>
      </c>
      <c r="R56" s="1">
        <f t="shared" si="24"/>
        <v>0</v>
      </c>
      <c r="S56" s="1">
        <f t="shared" si="26"/>
        <v>0</v>
      </c>
      <c r="T56" s="1">
        <f t="shared" si="20"/>
        <v>0</v>
      </c>
      <c r="U56" s="1"/>
      <c r="W56" s="1">
        <f t="shared" si="27"/>
        <v>0</v>
      </c>
      <c r="Y56" s="1">
        <f t="shared" si="27"/>
        <v>0</v>
      </c>
      <c r="Z56" s="1">
        <f t="shared" si="28"/>
        <v>0</v>
      </c>
      <c r="AA56" s="1"/>
      <c r="AB56" s="1">
        <f t="shared" si="29"/>
        <v>0</v>
      </c>
      <c r="AC56" s="1">
        <f t="shared" si="30"/>
        <v>0</v>
      </c>
      <c r="AD56" s="1">
        <f t="shared" si="31"/>
        <v>0</v>
      </c>
      <c r="AE56" s="40">
        <f t="shared" si="32"/>
        <v>0</v>
      </c>
      <c r="AZ56" s="1">
        <v>10</v>
      </c>
      <c r="BA56" s="58" t="str">
        <f t="shared" si="13"/>
        <v/>
      </c>
      <c r="BB56" s="58" t="str">
        <f t="shared" si="14"/>
        <v/>
      </c>
      <c r="BC56" s="58" t="str">
        <f t="shared" si="15"/>
        <v/>
      </c>
      <c r="BD56" s="58" t="str">
        <f t="shared" si="16"/>
        <v/>
      </c>
    </row>
    <row r="57" spans="1:56" hidden="1">
      <c r="E57" s="1">
        <f t="shared" si="21"/>
        <v>0</v>
      </c>
      <c r="F57" s="1">
        <f t="shared" si="22"/>
        <v>0</v>
      </c>
      <c r="G57" s="1">
        <f t="shared" si="22"/>
        <v>0</v>
      </c>
      <c r="H57" s="1">
        <f t="shared" si="22"/>
        <v>0</v>
      </c>
      <c r="I57" s="1">
        <f t="shared" si="22"/>
        <v>0</v>
      </c>
      <c r="J57" s="1">
        <f t="shared" si="22"/>
        <v>0</v>
      </c>
      <c r="K57" s="1">
        <f t="shared" si="22"/>
        <v>0</v>
      </c>
      <c r="L57" s="1">
        <f t="shared" si="22"/>
        <v>0</v>
      </c>
      <c r="M57" s="1">
        <f t="shared" si="22"/>
        <v>0</v>
      </c>
      <c r="N57" s="1">
        <f t="shared" ref="N57" si="39">IF(N17&gt;Punkte,1,0)</f>
        <v>0</v>
      </c>
      <c r="O57" s="1">
        <f t="shared" si="24"/>
        <v>0</v>
      </c>
      <c r="P57" s="1">
        <f t="shared" si="24"/>
        <v>0</v>
      </c>
      <c r="Q57" s="1">
        <f t="shared" ref="Q57" si="40">IF(Q17&gt;Punkte,1,0)</f>
        <v>0</v>
      </c>
      <c r="R57" s="1">
        <f t="shared" si="24"/>
        <v>0</v>
      </c>
      <c r="S57" s="1">
        <f t="shared" si="26"/>
        <v>0</v>
      </c>
      <c r="T57" s="1">
        <f t="shared" si="20"/>
        <v>0</v>
      </c>
      <c r="U57" s="1"/>
      <c r="W57" s="1">
        <f t="shared" si="27"/>
        <v>0</v>
      </c>
      <c r="Y57" s="1">
        <f t="shared" si="27"/>
        <v>0</v>
      </c>
      <c r="Z57" s="1">
        <f t="shared" si="28"/>
        <v>0</v>
      </c>
      <c r="AA57" s="1"/>
      <c r="AB57" s="1">
        <f t="shared" si="29"/>
        <v>0</v>
      </c>
      <c r="AC57" s="1">
        <f t="shared" si="30"/>
        <v>0</v>
      </c>
      <c r="AD57" s="1">
        <f t="shared" si="31"/>
        <v>0</v>
      </c>
      <c r="AE57" s="40">
        <f t="shared" si="32"/>
        <v>0</v>
      </c>
      <c r="AZ57" s="1">
        <v>11</v>
      </c>
      <c r="BA57" s="58" t="str">
        <f t="shared" si="13"/>
        <v/>
      </c>
      <c r="BB57" s="58" t="str">
        <f t="shared" si="14"/>
        <v/>
      </c>
      <c r="BC57" s="58" t="str">
        <f t="shared" si="15"/>
        <v/>
      </c>
      <c r="BD57" s="58" t="str">
        <f t="shared" si="16"/>
        <v/>
      </c>
    </row>
    <row r="58" spans="1:56" hidden="1">
      <c r="E58" s="1">
        <f t="shared" si="21"/>
        <v>0</v>
      </c>
      <c r="F58" s="1">
        <f t="shared" si="22"/>
        <v>0</v>
      </c>
      <c r="G58" s="1">
        <f t="shared" si="22"/>
        <v>0</v>
      </c>
      <c r="H58" s="1">
        <f t="shared" si="22"/>
        <v>0</v>
      </c>
      <c r="I58" s="1">
        <f t="shared" si="22"/>
        <v>0</v>
      </c>
      <c r="J58" s="1">
        <f t="shared" si="22"/>
        <v>0</v>
      </c>
      <c r="K58" s="1">
        <f t="shared" si="22"/>
        <v>0</v>
      </c>
      <c r="L58" s="1">
        <f t="shared" si="22"/>
        <v>0</v>
      </c>
      <c r="M58" s="1">
        <f t="shared" si="22"/>
        <v>0</v>
      </c>
      <c r="N58" s="1">
        <f t="shared" ref="N58" si="41">IF(N18&gt;Punkte,1,0)</f>
        <v>0</v>
      </c>
      <c r="O58" s="1">
        <f t="shared" si="24"/>
        <v>0</v>
      </c>
      <c r="P58" s="1">
        <f t="shared" si="24"/>
        <v>0</v>
      </c>
      <c r="Q58" s="1">
        <f t="shared" ref="Q58" si="42">IF(Q18&gt;Punkte,1,0)</f>
        <v>0</v>
      </c>
      <c r="R58" s="1">
        <f t="shared" si="24"/>
        <v>0</v>
      </c>
      <c r="S58" s="1">
        <f t="shared" si="26"/>
        <v>0</v>
      </c>
      <c r="T58" s="1">
        <f t="shared" si="20"/>
        <v>0</v>
      </c>
      <c r="U58" s="1"/>
      <c r="W58" s="1">
        <f t="shared" si="27"/>
        <v>0</v>
      </c>
      <c r="Y58" s="1">
        <f t="shared" si="27"/>
        <v>0</v>
      </c>
      <c r="Z58" s="1">
        <f t="shared" si="28"/>
        <v>0</v>
      </c>
      <c r="AA58" s="1"/>
      <c r="AB58" s="1">
        <f t="shared" si="29"/>
        <v>0</v>
      </c>
      <c r="AC58" s="1">
        <f t="shared" si="30"/>
        <v>0</v>
      </c>
      <c r="AD58" s="1">
        <f t="shared" si="31"/>
        <v>0</v>
      </c>
      <c r="AE58" s="40">
        <f t="shared" si="32"/>
        <v>0</v>
      </c>
      <c r="AZ58" s="1">
        <v>12</v>
      </c>
      <c r="BA58" s="58" t="str">
        <f t="shared" si="13"/>
        <v/>
      </c>
      <c r="BB58" s="58" t="str">
        <f t="shared" si="14"/>
        <v/>
      </c>
      <c r="BC58" s="58" t="str">
        <f t="shared" si="15"/>
        <v/>
      </c>
      <c r="BD58" s="58" t="str">
        <f t="shared" si="16"/>
        <v/>
      </c>
    </row>
    <row r="59" spans="1:56" hidden="1">
      <c r="E59" s="1">
        <f t="shared" si="21"/>
        <v>0</v>
      </c>
      <c r="F59" s="1">
        <f t="shared" si="22"/>
        <v>0</v>
      </c>
      <c r="G59" s="1">
        <f t="shared" si="22"/>
        <v>0</v>
      </c>
      <c r="H59" s="1">
        <f t="shared" si="22"/>
        <v>0</v>
      </c>
      <c r="I59" s="1">
        <f t="shared" si="22"/>
        <v>0</v>
      </c>
      <c r="J59" s="1">
        <f t="shared" si="22"/>
        <v>0</v>
      </c>
      <c r="K59" s="1">
        <f t="shared" si="22"/>
        <v>0</v>
      </c>
      <c r="L59" s="1">
        <f t="shared" si="22"/>
        <v>0</v>
      </c>
      <c r="M59" s="1">
        <f t="shared" si="22"/>
        <v>0</v>
      </c>
      <c r="N59" s="1">
        <f t="shared" ref="N59" si="43">IF(N19&gt;Punkte,1,0)</f>
        <v>0</v>
      </c>
      <c r="O59" s="1">
        <f t="shared" si="24"/>
        <v>0</v>
      </c>
      <c r="P59" s="1">
        <f t="shared" si="24"/>
        <v>0</v>
      </c>
      <c r="Q59" s="1">
        <f t="shared" ref="Q59" si="44">IF(Q19&gt;Punkte,1,0)</f>
        <v>0</v>
      </c>
      <c r="R59" s="1">
        <f t="shared" si="24"/>
        <v>0</v>
      </c>
      <c r="S59" s="1">
        <f t="shared" si="26"/>
        <v>0</v>
      </c>
      <c r="T59" s="1">
        <f t="shared" si="20"/>
        <v>0</v>
      </c>
      <c r="U59" s="1"/>
      <c r="W59" s="1">
        <f t="shared" si="27"/>
        <v>0</v>
      </c>
      <c r="Y59" s="1">
        <f t="shared" si="27"/>
        <v>0</v>
      </c>
      <c r="Z59" s="1">
        <f t="shared" si="28"/>
        <v>0</v>
      </c>
      <c r="AA59" s="1"/>
      <c r="AB59" s="1">
        <f t="shared" si="29"/>
        <v>0</v>
      </c>
      <c r="AC59" s="1">
        <f t="shared" si="30"/>
        <v>0</v>
      </c>
      <c r="AD59" s="1">
        <f t="shared" si="31"/>
        <v>0</v>
      </c>
      <c r="AE59" s="40">
        <f t="shared" si="32"/>
        <v>0</v>
      </c>
      <c r="AZ59" s="1">
        <v>13</v>
      </c>
      <c r="BA59" s="58" t="str">
        <f t="shared" si="13"/>
        <v/>
      </c>
      <c r="BB59" s="58" t="str">
        <f t="shared" si="14"/>
        <v/>
      </c>
      <c r="BC59" s="58" t="str">
        <f t="shared" si="15"/>
        <v/>
      </c>
      <c r="BD59" s="58" t="str">
        <f t="shared" si="16"/>
        <v/>
      </c>
    </row>
    <row r="60" spans="1:56" hidden="1">
      <c r="E60" s="1">
        <f t="shared" si="21"/>
        <v>0</v>
      </c>
      <c r="F60" s="1">
        <f t="shared" si="22"/>
        <v>0</v>
      </c>
      <c r="G60" s="1">
        <f t="shared" si="22"/>
        <v>0</v>
      </c>
      <c r="H60" s="1">
        <f t="shared" si="22"/>
        <v>0</v>
      </c>
      <c r="I60" s="1">
        <f t="shared" si="22"/>
        <v>0</v>
      </c>
      <c r="J60" s="1">
        <f t="shared" si="22"/>
        <v>0</v>
      </c>
      <c r="K60" s="1">
        <f t="shared" si="22"/>
        <v>0</v>
      </c>
      <c r="L60" s="1">
        <f t="shared" si="22"/>
        <v>0</v>
      </c>
      <c r="M60" s="1">
        <f t="shared" si="22"/>
        <v>0</v>
      </c>
      <c r="N60" s="1">
        <f t="shared" ref="N60" si="45">IF(N20&gt;Punkte,1,0)</f>
        <v>0</v>
      </c>
      <c r="O60" s="1">
        <f t="shared" si="24"/>
        <v>0</v>
      </c>
      <c r="P60" s="1">
        <f t="shared" si="24"/>
        <v>0</v>
      </c>
      <c r="Q60" s="1">
        <f t="shared" ref="Q60" si="46">IF(Q20&gt;Punkte,1,0)</f>
        <v>0</v>
      </c>
      <c r="R60" s="1">
        <f t="shared" si="24"/>
        <v>0</v>
      </c>
      <c r="S60" s="1">
        <f t="shared" si="26"/>
        <v>0</v>
      </c>
      <c r="T60" s="1">
        <f t="shared" si="20"/>
        <v>0</v>
      </c>
      <c r="U60" s="1"/>
      <c r="W60" s="1">
        <f t="shared" si="27"/>
        <v>0</v>
      </c>
      <c r="Y60" s="1">
        <f t="shared" si="27"/>
        <v>0</v>
      </c>
      <c r="Z60" s="1">
        <f t="shared" si="28"/>
        <v>0</v>
      </c>
      <c r="AA60" s="1"/>
      <c r="AB60" s="1">
        <f t="shared" si="29"/>
        <v>0</v>
      </c>
      <c r="AC60" s="1">
        <f t="shared" si="30"/>
        <v>0</v>
      </c>
      <c r="AD60" s="1">
        <f t="shared" si="31"/>
        <v>0</v>
      </c>
      <c r="AE60" s="40">
        <f t="shared" si="32"/>
        <v>0</v>
      </c>
      <c r="AZ60" s="1">
        <v>14</v>
      </c>
      <c r="BA60" s="58" t="str">
        <f t="shared" si="13"/>
        <v/>
      </c>
      <c r="BB60" s="58" t="str">
        <f t="shared" si="14"/>
        <v/>
      </c>
      <c r="BC60" s="58" t="str">
        <f t="shared" si="15"/>
        <v/>
      </c>
      <c r="BD60" s="58" t="str">
        <f t="shared" si="16"/>
        <v/>
      </c>
    </row>
    <row r="61" spans="1:56" hidden="1">
      <c r="E61" s="1">
        <f t="shared" si="21"/>
        <v>0</v>
      </c>
      <c r="F61" s="1">
        <f t="shared" si="22"/>
        <v>0</v>
      </c>
      <c r="G61" s="1">
        <f t="shared" si="22"/>
        <v>0</v>
      </c>
      <c r="H61" s="1">
        <f t="shared" si="22"/>
        <v>0</v>
      </c>
      <c r="I61" s="1">
        <f t="shared" si="22"/>
        <v>0</v>
      </c>
      <c r="J61" s="1">
        <f t="shared" si="22"/>
        <v>0</v>
      </c>
      <c r="K61" s="1">
        <f t="shared" si="22"/>
        <v>0</v>
      </c>
      <c r="L61" s="1">
        <f t="shared" si="22"/>
        <v>0</v>
      </c>
      <c r="M61" s="1">
        <f t="shared" si="22"/>
        <v>0</v>
      </c>
      <c r="N61" s="1">
        <f t="shared" ref="N61" si="47">IF(N21&gt;Punkte,1,0)</f>
        <v>0</v>
      </c>
      <c r="O61" s="1">
        <f t="shared" si="24"/>
        <v>0</v>
      </c>
      <c r="P61" s="1">
        <f t="shared" si="24"/>
        <v>0</v>
      </c>
      <c r="Q61" s="1">
        <f t="shared" ref="Q61" si="48">IF(Q21&gt;Punkte,1,0)</f>
        <v>0</v>
      </c>
      <c r="R61" s="1">
        <f t="shared" si="24"/>
        <v>0</v>
      </c>
      <c r="S61" s="1">
        <f t="shared" si="26"/>
        <v>0</v>
      </c>
      <c r="T61" s="1">
        <f t="shared" si="20"/>
        <v>0</v>
      </c>
      <c r="U61" s="1"/>
      <c r="W61" s="1">
        <f t="shared" si="27"/>
        <v>0</v>
      </c>
      <c r="Y61" s="1">
        <f t="shared" si="27"/>
        <v>0</v>
      </c>
      <c r="Z61" s="1">
        <f t="shared" si="28"/>
        <v>0</v>
      </c>
      <c r="AA61" s="1"/>
      <c r="AB61" s="1">
        <f t="shared" si="29"/>
        <v>0</v>
      </c>
      <c r="AC61" s="1">
        <f t="shared" si="30"/>
        <v>0</v>
      </c>
      <c r="AD61" s="1">
        <f t="shared" si="31"/>
        <v>0</v>
      </c>
      <c r="AE61" s="40">
        <f t="shared" si="32"/>
        <v>0</v>
      </c>
      <c r="AZ61" s="1">
        <v>15</v>
      </c>
      <c r="BA61" s="58" t="str">
        <f t="shared" si="13"/>
        <v/>
      </c>
      <c r="BB61" s="58" t="str">
        <f t="shared" si="14"/>
        <v/>
      </c>
      <c r="BC61" s="58" t="str">
        <f t="shared" si="15"/>
        <v/>
      </c>
      <c r="BD61" s="58" t="str">
        <f t="shared" si="16"/>
        <v/>
      </c>
    </row>
    <row r="62" spans="1:56" hidden="1">
      <c r="E62" s="1">
        <f t="shared" si="21"/>
        <v>0</v>
      </c>
      <c r="F62" s="1">
        <f t="shared" si="22"/>
        <v>0</v>
      </c>
      <c r="G62" s="1">
        <f t="shared" si="22"/>
        <v>0</v>
      </c>
      <c r="H62" s="1">
        <f t="shared" si="22"/>
        <v>0</v>
      </c>
      <c r="I62" s="1">
        <f t="shared" si="22"/>
        <v>0</v>
      </c>
      <c r="J62" s="1">
        <f t="shared" si="22"/>
        <v>0</v>
      </c>
      <c r="K62" s="1">
        <f t="shared" si="22"/>
        <v>0</v>
      </c>
      <c r="L62" s="1">
        <f t="shared" si="22"/>
        <v>0</v>
      </c>
      <c r="M62" s="1">
        <f t="shared" si="22"/>
        <v>0</v>
      </c>
      <c r="N62" s="1">
        <f t="shared" ref="N62" si="49">IF(N22&gt;Punkte,1,0)</f>
        <v>0</v>
      </c>
      <c r="O62" s="1">
        <f t="shared" si="24"/>
        <v>0</v>
      </c>
      <c r="P62" s="1">
        <f t="shared" si="24"/>
        <v>0</v>
      </c>
      <c r="Q62" s="1">
        <f t="shared" ref="Q62" si="50">IF(Q22&gt;Punkte,1,0)</f>
        <v>0</v>
      </c>
      <c r="R62" s="1">
        <f t="shared" si="24"/>
        <v>0</v>
      </c>
      <c r="S62" s="1">
        <f t="shared" si="26"/>
        <v>0</v>
      </c>
      <c r="T62" s="1">
        <f t="shared" si="20"/>
        <v>0</v>
      </c>
      <c r="U62" s="1"/>
      <c r="W62" s="1">
        <f t="shared" si="27"/>
        <v>0</v>
      </c>
      <c r="Y62" s="1">
        <f t="shared" si="27"/>
        <v>0</v>
      </c>
      <c r="Z62" s="1">
        <f t="shared" si="28"/>
        <v>0</v>
      </c>
      <c r="AA62" s="1"/>
      <c r="AB62" s="1">
        <f t="shared" si="29"/>
        <v>0</v>
      </c>
      <c r="AC62" s="1">
        <f t="shared" si="30"/>
        <v>0</v>
      </c>
      <c r="AD62" s="1">
        <f t="shared" si="31"/>
        <v>0</v>
      </c>
      <c r="AE62" s="40">
        <f t="shared" si="32"/>
        <v>0</v>
      </c>
      <c r="AZ62" s="1">
        <v>16</v>
      </c>
      <c r="BA62" s="58" t="str">
        <f t="shared" si="13"/>
        <v/>
      </c>
      <c r="BB62" s="58" t="str">
        <f t="shared" si="14"/>
        <v/>
      </c>
      <c r="BC62" s="58" t="str">
        <f t="shared" si="15"/>
        <v/>
      </c>
      <c r="BD62" s="58" t="str">
        <f t="shared" si="16"/>
        <v/>
      </c>
    </row>
    <row r="63" spans="1:56" hidden="1">
      <c r="E63" s="1">
        <f t="shared" si="21"/>
        <v>0</v>
      </c>
      <c r="F63" s="1">
        <f t="shared" ref="F63:M69" si="51">IF(F23&gt;Punkte,1,0)</f>
        <v>0</v>
      </c>
      <c r="G63" s="1">
        <f t="shared" si="51"/>
        <v>0</v>
      </c>
      <c r="H63" s="1">
        <f t="shared" si="51"/>
        <v>0</v>
      </c>
      <c r="I63" s="1">
        <f t="shared" si="51"/>
        <v>0</v>
      </c>
      <c r="J63" s="1">
        <f t="shared" si="51"/>
        <v>0</v>
      </c>
      <c r="K63" s="1">
        <f t="shared" si="51"/>
        <v>0</v>
      </c>
      <c r="L63" s="1">
        <f t="shared" si="51"/>
        <v>0</v>
      </c>
      <c r="M63" s="1">
        <f t="shared" si="51"/>
        <v>0</v>
      </c>
      <c r="N63" s="1">
        <f t="shared" ref="N63" si="52">IF(N23&gt;Punkte,1,0)</f>
        <v>0</v>
      </c>
      <c r="O63" s="1">
        <f t="shared" si="24"/>
        <v>0</v>
      </c>
      <c r="P63" s="1">
        <f t="shared" si="24"/>
        <v>0</v>
      </c>
      <c r="Q63" s="1">
        <f t="shared" ref="Q63" si="53">IF(Q23&gt;Punkte,1,0)</f>
        <v>0</v>
      </c>
      <c r="R63" s="1">
        <f t="shared" si="24"/>
        <v>0</v>
      </c>
      <c r="S63" s="1">
        <f t="shared" si="26"/>
        <v>0</v>
      </c>
      <c r="T63" s="1">
        <f t="shared" si="20"/>
        <v>0</v>
      </c>
      <c r="U63" s="1"/>
      <c r="W63" s="1">
        <f t="shared" si="27"/>
        <v>0</v>
      </c>
      <c r="Y63" s="1">
        <f t="shared" si="27"/>
        <v>0</v>
      </c>
      <c r="Z63" s="1">
        <f t="shared" si="28"/>
        <v>0</v>
      </c>
      <c r="AA63" s="1"/>
      <c r="AB63" s="1">
        <f t="shared" si="29"/>
        <v>0</v>
      </c>
      <c r="AC63" s="1">
        <f t="shared" si="30"/>
        <v>0</v>
      </c>
      <c r="AD63" s="1">
        <f t="shared" si="31"/>
        <v>0</v>
      </c>
      <c r="AE63" s="40">
        <f t="shared" si="32"/>
        <v>0</v>
      </c>
      <c r="AZ63" s="1">
        <v>17</v>
      </c>
      <c r="BA63" s="58" t="str">
        <f t="shared" si="13"/>
        <v/>
      </c>
      <c r="BB63" s="58" t="str">
        <f t="shared" si="14"/>
        <v/>
      </c>
      <c r="BC63" s="58" t="str">
        <f t="shared" si="15"/>
        <v/>
      </c>
      <c r="BD63" s="58" t="str">
        <f t="shared" si="16"/>
        <v/>
      </c>
    </row>
    <row r="64" spans="1:56" hidden="1">
      <c r="E64" s="1">
        <f t="shared" si="21"/>
        <v>0</v>
      </c>
      <c r="F64" s="1">
        <f t="shared" si="51"/>
        <v>0</v>
      </c>
      <c r="G64" s="1">
        <f t="shared" si="51"/>
        <v>0</v>
      </c>
      <c r="H64" s="1">
        <f t="shared" si="51"/>
        <v>0</v>
      </c>
      <c r="I64" s="1">
        <f t="shared" si="51"/>
        <v>0</v>
      </c>
      <c r="J64" s="1">
        <f t="shared" si="51"/>
        <v>0</v>
      </c>
      <c r="K64" s="1">
        <f t="shared" si="51"/>
        <v>0</v>
      </c>
      <c r="L64" s="1">
        <f t="shared" si="51"/>
        <v>0</v>
      </c>
      <c r="M64" s="1">
        <f t="shared" si="51"/>
        <v>0</v>
      </c>
      <c r="N64" s="1">
        <f t="shared" ref="N64" si="54">IF(N24&gt;Punkte,1,0)</f>
        <v>0</v>
      </c>
      <c r="O64" s="1">
        <f t="shared" si="24"/>
        <v>0</v>
      </c>
      <c r="P64" s="1">
        <f t="shared" si="24"/>
        <v>0</v>
      </c>
      <c r="Q64" s="1">
        <f t="shared" ref="Q64" si="55">IF(Q24&gt;Punkte,1,0)</f>
        <v>0</v>
      </c>
      <c r="R64" s="1">
        <f t="shared" si="24"/>
        <v>0</v>
      </c>
      <c r="S64" s="1">
        <f t="shared" si="26"/>
        <v>0</v>
      </c>
      <c r="T64" s="1">
        <f t="shared" si="20"/>
        <v>0</v>
      </c>
      <c r="U64" s="1"/>
      <c r="W64" s="1">
        <f t="shared" si="27"/>
        <v>0</v>
      </c>
      <c r="Y64" s="1">
        <f t="shared" si="27"/>
        <v>0</v>
      </c>
      <c r="Z64" s="1">
        <f t="shared" si="28"/>
        <v>0</v>
      </c>
      <c r="AA64" s="1"/>
      <c r="AB64" s="1">
        <f t="shared" si="29"/>
        <v>0</v>
      </c>
      <c r="AC64" s="1">
        <f t="shared" si="30"/>
        <v>0</v>
      </c>
      <c r="AD64" s="1">
        <f t="shared" si="31"/>
        <v>0</v>
      </c>
      <c r="AE64" s="40">
        <f t="shared" si="32"/>
        <v>0</v>
      </c>
      <c r="AZ64" s="1">
        <v>18</v>
      </c>
      <c r="BA64" s="58" t="str">
        <f t="shared" si="13"/>
        <v/>
      </c>
      <c r="BB64" s="58" t="str">
        <f t="shared" si="14"/>
        <v/>
      </c>
      <c r="BC64" s="58" t="str">
        <f t="shared" si="15"/>
        <v/>
      </c>
      <c r="BD64" s="58" t="str">
        <f t="shared" si="16"/>
        <v/>
      </c>
    </row>
    <row r="65" spans="5:56" hidden="1">
      <c r="E65" s="1">
        <f t="shared" si="21"/>
        <v>0</v>
      </c>
      <c r="F65" s="1">
        <f t="shared" si="51"/>
        <v>0</v>
      </c>
      <c r="G65" s="1">
        <f t="shared" si="51"/>
        <v>0</v>
      </c>
      <c r="H65" s="1">
        <f t="shared" si="51"/>
        <v>0</v>
      </c>
      <c r="I65" s="1">
        <f t="shared" si="51"/>
        <v>0</v>
      </c>
      <c r="J65" s="1">
        <f t="shared" si="51"/>
        <v>0</v>
      </c>
      <c r="K65" s="1">
        <f t="shared" si="51"/>
        <v>0</v>
      </c>
      <c r="L65" s="1">
        <f t="shared" si="51"/>
        <v>0</v>
      </c>
      <c r="M65" s="1">
        <f t="shared" si="51"/>
        <v>0</v>
      </c>
      <c r="N65" s="1">
        <f t="shared" ref="N65" si="56">IF(N25&gt;Punkte,1,0)</f>
        <v>0</v>
      </c>
      <c r="O65" s="1">
        <f t="shared" si="24"/>
        <v>0</v>
      </c>
      <c r="P65" s="1">
        <f t="shared" si="24"/>
        <v>0</v>
      </c>
      <c r="Q65" s="1">
        <f t="shared" ref="Q65" si="57">IF(Q25&gt;Punkte,1,0)</f>
        <v>0</v>
      </c>
      <c r="R65" s="1">
        <f t="shared" si="24"/>
        <v>0</v>
      </c>
      <c r="S65" s="1">
        <f t="shared" si="26"/>
        <v>0</v>
      </c>
      <c r="T65" s="1">
        <f t="shared" si="20"/>
        <v>0</v>
      </c>
      <c r="U65" s="1"/>
      <c r="W65" s="1">
        <f t="shared" si="27"/>
        <v>0</v>
      </c>
      <c r="Y65" s="1">
        <f t="shared" si="27"/>
        <v>0</v>
      </c>
      <c r="Z65" s="1">
        <f t="shared" si="28"/>
        <v>0</v>
      </c>
      <c r="AA65" s="1"/>
      <c r="AB65" s="1">
        <f t="shared" si="29"/>
        <v>0</v>
      </c>
      <c r="AC65" s="1">
        <f t="shared" si="30"/>
        <v>0</v>
      </c>
      <c r="AD65" s="1">
        <f t="shared" si="31"/>
        <v>0</v>
      </c>
      <c r="AE65" s="40">
        <f t="shared" si="32"/>
        <v>0</v>
      </c>
      <c r="AZ65" s="1">
        <v>19</v>
      </c>
      <c r="BA65" s="58" t="str">
        <f t="shared" si="13"/>
        <v/>
      </c>
      <c r="BB65" s="58" t="str">
        <f t="shared" si="14"/>
        <v/>
      </c>
      <c r="BC65" s="58" t="str">
        <f t="shared" si="15"/>
        <v/>
      </c>
      <c r="BD65" s="58" t="str">
        <f t="shared" si="16"/>
        <v/>
      </c>
    </row>
    <row r="66" spans="5:56" hidden="1">
      <c r="E66" s="1">
        <f t="shared" si="21"/>
        <v>0</v>
      </c>
      <c r="F66" s="1">
        <f t="shared" si="51"/>
        <v>0</v>
      </c>
      <c r="G66" s="1">
        <f t="shared" si="51"/>
        <v>0</v>
      </c>
      <c r="H66" s="1">
        <f t="shared" si="51"/>
        <v>0</v>
      </c>
      <c r="I66" s="1">
        <f t="shared" si="51"/>
        <v>0</v>
      </c>
      <c r="J66" s="1">
        <f t="shared" si="51"/>
        <v>0</v>
      </c>
      <c r="K66" s="1">
        <f t="shared" si="51"/>
        <v>0</v>
      </c>
      <c r="L66" s="1">
        <f t="shared" si="51"/>
        <v>0</v>
      </c>
      <c r="M66" s="1">
        <f t="shared" si="51"/>
        <v>0</v>
      </c>
      <c r="N66" s="1">
        <f t="shared" ref="N66" si="58">IF(N26&gt;Punkte,1,0)</f>
        <v>0</v>
      </c>
      <c r="O66" s="1">
        <f t="shared" si="24"/>
        <v>0</v>
      </c>
      <c r="P66" s="1">
        <f t="shared" si="24"/>
        <v>0</v>
      </c>
      <c r="Q66" s="1">
        <f t="shared" ref="Q66" si="59">IF(Q26&gt;Punkte,1,0)</f>
        <v>0</v>
      </c>
      <c r="R66" s="1">
        <f t="shared" si="24"/>
        <v>0</v>
      </c>
      <c r="S66" s="1">
        <f t="shared" si="26"/>
        <v>0</v>
      </c>
      <c r="T66" s="1">
        <f t="shared" si="20"/>
        <v>0</v>
      </c>
      <c r="U66" s="1"/>
      <c r="W66" s="1">
        <f t="shared" si="27"/>
        <v>0</v>
      </c>
      <c r="Y66" s="1">
        <f t="shared" si="27"/>
        <v>0</v>
      </c>
      <c r="Z66" s="1">
        <f t="shared" si="28"/>
        <v>0</v>
      </c>
      <c r="AA66" s="1"/>
      <c r="AB66" s="1">
        <f t="shared" si="29"/>
        <v>0</v>
      </c>
      <c r="AC66" s="1">
        <f t="shared" si="30"/>
        <v>0</v>
      </c>
      <c r="AD66" s="1">
        <f t="shared" si="31"/>
        <v>0</v>
      </c>
      <c r="AE66" s="40">
        <f t="shared" si="32"/>
        <v>0</v>
      </c>
      <c r="AZ66" s="1">
        <v>20</v>
      </c>
      <c r="BA66" s="58" t="str">
        <f t="shared" si="13"/>
        <v/>
      </c>
      <c r="BB66" s="58" t="str">
        <f t="shared" si="14"/>
        <v/>
      </c>
      <c r="BC66" s="58" t="str">
        <f t="shared" si="15"/>
        <v/>
      </c>
      <c r="BD66" s="58" t="str">
        <f t="shared" si="16"/>
        <v/>
      </c>
    </row>
    <row r="67" spans="5:56" hidden="1">
      <c r="E67" s="1">
        <f t="shared" si="21"/>
        <v>0</v>
      </c>
      <c r="F67" s="1">
        <f t="shared" si="51"/>
        <v>0</v>
      </c>
      <c r="G67" s="1">
        <f t="shared" si="51"/>
        <v>0</v>
      </c>
      <c r="H67" s="1">
        <f t="shared" si="51"/>
        <v>0</v>
      </c>
      <c r="I67" s="1">
        <f t="shared" si="51"/>
        <v>0</v>
      </c>
      <c r="J67" s="1">
        <f t="shared" si="51"/>
        <v>0</v>
      </c>
      <c r="K67" s="1">
        <f t="shared" si="51"/>
        <v>0</v>
      </c>
      <c r="L67" s="1">
        <f t="shared" si="51"/>
        <v>0</v>
      </c>
      <c r="M67" s="1">
        <f t="shared" si="51"/>
        <v>0</v>
      </c>
      <c r="N67" s="1">
        <f t="shared" ref="N67" si="60">IF(N27&gt;Punkte,1,0)</f>
        <v>0</v>
      </c>
      <c r="O67" s="1">
        <f t="shared" si="24"/>
        <v>0</v>
      </c>
      <c r="P67" s="1">
        <f t="shared" si="24"/>
        <v>0</v>
      </c>
      <c r="Q67" s="1">
        <f t="shared" ref="Q67" si="61">IF(Q27&gt;Punkte,1,0)</f>
        <v>0</v>
      </c>
      <c r="R67" s="1">
        <f t="shared" si="24"/>
        <v>0</v>
      </c>
      <c r="S67" s="1">
        <f t="shared" si="26"/>
        <v>0</v>
      </c>
      <c r="T67" s="1">
        <f t="shared" si="20"/>
        <v>0</v>
      </c>
      <c r="U67" s="1"/>
      <c r="W67" s="1">
        <f t="shared" si="27"/>
        <v>0</v>
      </c>
      <c r="Y67" s="1">
        <f t="shared" si="27"/>
        <v>0</v>
      </c>
      <c r="Z67" s="1">
        <f t="shared" si="28"/>
        <v>0</v>
      </c>
      <c r="AA67" s="1"/>
      <c r="AB67" s="1">
        <f t="shared" si="29"/>
        <v>0</v>
      </c>
      <c r="AC67" s="1">
        <f t="shared" si="30"/>
        <v>0</v>
      </c>
      <c r="AD67" s="1">
        <f t="shared" si="31"/>
        <v>0</v>
      </c>
      <c r="AE67" s="40">
        <f t="shared" si="32"/>
        <v>0</v>
      </c>
      <c r="AZ67" s="1">
        <v>21</v>
      </c>
      <c r="BA67" s="58" t="str">
        <f t="shared" si="13"/>
        <v/>
      </c>
      <c r="BB67" s="58" t="str">
        <f t="shared" si="14"/>
        <v/>
      </c>
      <c r="BC67" s="58" t="str">
        <f t="shared" si="15"/>
        <v/>
      </c>
      <c r="BD67" s="58" t="str">
        <f t="shared" si="16"/>
        <v/>
      </c>
    </row>
    <row r="68" spans="5:56" hidden="1">
      <c r="E68" s="1">
        <f t="shared" si="21"/>
        <v>0</v>
      </c>
      <c r="F68" s="1">
        <f t="shared" si="51"/>
        <v>0</v>
      </c>
      <c r="G68" s="1">
        <f t="shared" si="51"/>
        <v>0</v>
      </c>
      <c r="H68" s="1">
        <f t="shared" si="51"/>
        <v>0</v>
      </c>
      <c r="I68" s="1">
        <f t="shared" si="51"/>
        <v>0</v>
      </c>
      <c r="J68" s="1">
        <f t="shared" si="51"/>
        <v>0</v>
      </c>
      <c r="K68" s="1">
        <f t="shared" si="51"/>
        <v>0</v>
      </c>
      <c r="L68" s="1">
        <f t="shared" si="51"/>
        <v>0</v>
      </c>
      <c r="M68" s="1">
        <f t="shared" si="51"/>
        <v>0</v>
      </c>
      <c r="N68" s="1">
        <f t="shared" ref="N68" si="62">IF(N28&gt;Punkte,1,0)</f>
        <v>0</v>
      </c>
      <c r="O68" s="1">
        <f t="shared" si="24"/>
        <v>0</v>
      </c>
      <c r="P68" s="1">
        <f t="shared" si="24"/>
        <v>0</v>
      </c>
      <c r="Q68" s="1">
        <f t="shared" ref="Q68" si="63">IF(Q28&gt;Punkte,1,0)</f>
        <v>0</v>
      </c>
      <c r="R68" s="1">
        <f t="shared" si="24"/>
        <v>0</v>
      </c>
      <c r="S68" s="1">
        <f t="shared" si="26"/>
        <v>0</v>
      </c>
      <c r="T68" s="1">
        <f t="shared" si="20"/>
        <v>0</v>
      </c>
      <c r="U68" s="1"/>
      <c r="W68" s="1">
        <f t="shared" si="27"/>
        <v>0</v>
      </c>
      <c r="Y68" s="1">
        <f t="shared" si="27"/>
        <v>0</v>
      </c>
      <c r="Z68" s="1">
        <f t="shared" si="28"/>
        <v>0</v>
      </c>
      <c r="AA68" s="1"/>
      <c r="AB68" s="1">
        <f t="shared" si="29"/>
        <v>0</v>
      </c>
      <c r="AC68" s="1">
        <f t="shared" si="30"/>
        <v>0</v>
      </c>
      <c r="AD68" s="1">
        <f t="shared" si="31"/>
        <v>0</v>
      </c>
      <c r="AE68" s="40">
        <f t="shared" si="32"/>
        <v>0</v>
      </c>
      <c r="AZ68" s="1">
        <v>22</v>
      </c>
      <c r="BA68" s="58" t="str">
        <f t="shared" si="13"/>
        <v/>
      </c>
      <c r="BB68" s="58" t="str">
        <f t="shared" si="14"/>
        <v/>
      </c>
      <c r="BC68" s="58" t="str">
        <f t="shared" si="15"/>
        <v/>
      </c>
      <c r="BD68" s="58" t="str">
        <f t="shared" si="16"/>
        <v/>
      </c>
    </row>
    <row r="69" spans="5:56" hidden="1">
      <c r="E69" s="1">
        <f t="shared" si="21"/>
        <v>0</v>
      </c>
      <c r="F69" s="1">
        <f t="shared" si="51"/>
        <v>0</v>
      </c>
      <c r="G69" s="1">
        <f t="shared" si="51"/>
        <v>0</v>
      </c>
      <c r="H69" s="1">
        <f t="shared" si="51"/>
        <v>0</v>
      </c>
      <c r="I69" s="1">
        <f t="shared" si="51"/>
        <v>0</v>
      </c>
      <c r="J69" s="1">
        <f t="shared" si="51"/>
        <v>0</v>
      </c>
      <c r="K69" s="1">
        <f t="shared" si="51"/>
        <v>0</v>
      </c>
      <c r="L69" s="1">
        <f t="shared" si="51"/>
        <v>0</v>
      </c>
      <c r="M69" s="1">
        <f t="shared" si="51"/>
        <v>0</v>
      </c>
      <c r="N69" s="1">
        <f t="shared" ref="N69" si="64">IF(N29&gt;Punkte,1,0)</f>
        <v>0</v>
      </c>
      <c r="O69" s="1">
        <f t="shared" si="24"/>
        <v>0</v>
      </c>
      <c r="P69" s="1">
        <f t="shared" si="24"/>
        <v>0</v>
      </c>
      <c r="Q69" s="1">
        <f t="shared" ref="Q69" si="65">IF(Q29&gt;Punkte,1,0)</f>
        <v>0</v>
      </c>
      <c r="R69" s="1">
        <f t="shared" si="24"/>
        <v>0</v>
      </c>
      <c r="S69" s="1">
        <f t="shared" si="26"/>
        <v>0</v>
      </c>
      <c r="T69" s="1">
        <f t="shared" si="20"/>
        <v>0</v>
      </c>
      <c r="U69" s="1"/>
      <c r="W69" s="1">
        <f t="shared" si="27"/>
        <v>0</v>
      </c>
      <c r="Y69" s="1">
        <f t="shared" si="27"/>
        <v>0</v>
      </c>
      <c r="Z69" s="1">
        <f t="shared" si="28"/>
        <v>0</v>
      </c>
      <c r="AA69" s="1"/>
      <c r="AB69" s="1">
        <f t="shared" si="29"/>
        <v>0</v>
      </c>
      <c r="AC69" s="1">
        <f t="shared" si="30"/>
        <v>0</v>
      </c>
      <c r="AD69" s="1">
        <f t="shared" si="31"/>
        <v>0</v>
      </c>
      <c r="AE69" s="40">
        <f t="shared" si="32"/>
        <v>0</v>
      </c>
      <c r="AZ69" s="1">
        <v>23</v>
      </c>
      <c r="BA69" s="58" t="str">
        <f t="shared" si="13"/>
        <v/>
      </c>
      <c r="BB69" s="58" t="str">
        <f t="shared" si="14"/>
        <v/>
      </c>
      <c r="BC69" s="58" t="str">
        <f t="shared" si="15"/>
        <v/>
      </c>
      <c r="BD69" s="58" t="str">
        <f t="shared" si="16"/>
        <v/>
      </c>
    </row>
    <row r="70" spans="5:56" hidden="1">
      <c r="E70" s="1">
        <f t="shared" si="21"/>
        <v>0</v>
      </c>
      <c r="F70" s="1">
        <f t="shared" ref="F70:F86" si="66">IF(F30&gt;Punkte,1,0)</f>
        <v>0</v>
      </c>
      <c r="G70" s="1">
        <f t="shared" ref="G70:S85" si="67">IF(G30&gt;Punkte,1,0)</f>
        <v>0</v>
      </c>
      <c r="H70" s="1">
        <f t="shared" si="67"/>
        <v>0</v>
      </c>
      <c r="I70" s="1">
        <f t="shared" si="67"/>
        <v>0</v>
      </c>
      <c r="J70" s="1">
        <f t="shared" si="67"/>
        <v>0</v>
      </c>
      <c r="K70" s="1">
        <f t="shared" si="67"/>
        <v>0</v>
      </c>
      <c r="L70" s="1">
        <f t="shared" si="67"/>
        <v>0</v>
      </c>
      <c r="M70" s="1">
        <f t="shared" si="67"/>
        <v>0</v>
      </c>
      <c r="N70" s="1">
        <f t="shared" ref="N70" si="68">IF(N30&gt;Punkte,1,0)</f>
        <v>0</v>
      </c>
      <c r="O70" s="1">
        <f t="shared" si="67"/>
        <v>0</v>
      </c>
      <c r="P70" s="1">
        <f t="shared" si="67"/>
        <v>0</v>
      </c>
      <c r="Q70" s="1">
        <f t="shared" ref="Q70" si="69">IF(Q30&gt;Punkte,1,0)</f>
        <v>0</v>
      </c>
      <c r="R70" s="1">
        <f t="shared" si="67"/>
        <v>0</v>
      </c>
      <c r="S70" s="1">
        <f t="shared" si="67"/>
        <v>0</v>
      </c>
      <c r="T70" s="1">
        <f t="shared" si="20"/>
        <v>0</v>
      </c>
      <c r="U70" s="1"/>
      <c r="W70" s="1">
        <f t="shared" si="27"/>
        <v>0</v>
      </c>
      <c r="Y70" s="1">
        <f t="shared" si="27"/>
        <v>0</v>
      </c>
      <c r="Z70" s="1">
        <f t="shared" si="28"/>
        <v>0</v>
      </c>
      <c r="AA70" s="1"/>
      <c r="AB70" s="1">
        <f t="shared" si="29"/>
        <v>0</v>
      </c>
      <c r="AC70" s="1">
        <f t="shared" si="30"/>
        <v>0</v>
      </c>
      <c r="AD70" s="1">
        <f t="shared" si="31"/>
        <v>0</v>
      </c>
      <c r="AE70" s="40">
        <f t="shared" si="32"/>
        <v>0</v>
      </c>
      <c r="AZ70" s="1">
        <v>24</v>
      </c>
      <c r="BA70" s="58" t="str">
        <f t="shared" si="13"/>
        <v/>
      </c>
      <c r="BB70" s="58" t="str">
        <f t="shared" si="14"/>
        <v/>
      </c>
      <c r="BC70" s="58" t="str">
        <f t="shared" si="15"/>
        <v/>
      </c>
      <c r="BD70" s="58" t="str">
        <f t="shared" si="16"/>
        <v/>
      </c>
    </row>
    <row r="71" spans="5:56" hidden="1">
      <c r="E71" s="1">
        <f t="shared" si="21"/>
        <v>0</v>
      </c>
      <c r="F71" s="1">
        <f t="shared" si="66"/>
        <v>0</v>
      </c>
      <c r="G71" s="1">
        <f t="shared" si="67"/>
        <v>0</v>
      </c>
      <c r="H71" s="1">
        <f t="shared" si="67"/>
        <v>0</v>
      </c>
      <c r="I71" s="1">
        <f t="shared" si="67"/>
        <v>0</v>
      </c>
      <c r="J71" s="1">
        <f t="shared" si="67"/>
        <v>0</v>
      </c>
      <c r="K71" s="1">
        <f t="shared" si="67"/>
        <v>0</v>
      </c>
      <c r="L71" s="1">
        <f t="shared" si="67"/>
        <v>0</v>
      </c>
      <c r="M71" s="1">
        <f t="shared" si="67"/>
        <v>0</v>
      </c>
      <c r="N71" s="1">
        <f t="shared" ref="N71" si="70">IF(N31&gt;Punkte,1,0)</f>
        <v>0</v>
      </c>
      <c r="O71" s="1">
        <f t="shared" si="67"/>
        <v>0</v>
      </c>
      <c r="P71" s="1">
        <f t="shared" si="67"/>
        <v>0</v>
      </c>
      <c r="Q71" s="1">
        <f t="shared" ref="Q71" si="71">IF(Q31&gt;Punkte,1,0)</f>
        <v>0</v>
      </c>
      <c r="R71" s="1">
        <f t="shared" si="67"/>
        <v>0</v>
      </c>
      <c r="S71" s="1">
        <f t="shared" si="67"/>
        <v>0</v>
      </c>
      <c r="T71" s="1">
        <f t="shared" si="20"/>
        <v>0</v>
      </c>
      <c r="U71" s="1"/>
      <c r="W71" s="1">
        <f t="shared" si="27"/>
        <v>0</v>
      </c>
      <c r="Y71" s="1">
        <f t="shared" si="27"/>
        <v>0</v>
      </c>
      <c r="Z71" s="1">
        <f t="shared" si="28"/>
        <v>0</v>
      </c>
      <c r="AA71" s="1"/>
      <c r="AB71" s="1">
        <f t="shared" si="29"/>
        <v>0</v>
      </c>
      <c r="AC71" s="1">
        <f t="shared" si="30"/>
        <v>0</v>
      </c>
      <c r="AD71" s="1">
        <f t="shared" si="31"/>
        <v>0</v>
      </c>
      <c r="AE71" s="40">
        <f t="shared" si="32"/>
        <v>0</v>
      </c>
      <c r="AZ71" s="1">
        <v>25</v>
      </c>
      <c r="BA71" s="58" t="str">
        <f t="shared" si="13"/>
        <v/>
      </c>
      <c r="BB71" s="58" t="str">
        <f t="shared" si="14"/>
        <v/>
      </c>
      <c r="BC71" s="58" t="str">
        <f t="shared" si="15"/>
        <v/>
      </c>
      <c r="BD71" s="58" t="str">
        <f t="shared" si="16"/>
        <v/>
      </c>
    </row>
    <row r="72" spans="5:56" hidden="1">
      <c r="E72" s="1">
        <f t="shared" si="21"/>
        <v>0</v>
      </c>
      <c r="F72" s="1">
        <f t="shared" si="66"/>
        <v>0</v>
      </c>
      <c r="G72" s="1">
        <f t="shared" si="67"/>
        <v>0</v>
      </c>
      <c r="H72" s="1">
        <f t="shared" si="67"/>
        <v>0</v>
      </c>
      <c r="I72" s="1">
        <f t="shared" si="67"/>
        <v>0</v>
      </c>
      <c r="J72" s="1">
        <f t="shared" si="67"/>
        <v>0</v>
      </c>
      <c r="K72" s="1">
        <f t="shared" si="67"/>
        <v>0</v>
      </c>
      <c r="L72" s="1">
        <f t="shared" si="67"/>
        <v>0</v>
      </c>
      <c r="M72" s="1">
        <f t="shared" si="67"/>
        <v>0</v>
      </c>
      <c r="N72" s="1">
        <f t="shared" ref="N72" si="72">IF(N32&gt;Punkte,1,0)</f>
        <v>0</v>
      </c>
      <c r="O72" s="1">
        <f t="shared" si="67"/>
        <v>0</v>
      </c>
      <c r="P72" s="1">
        <f t="shared" si="67"/>
        <v>0</v>
      </c>
      <c r="Q72" s="1">
        <f t="shared" ref="Q72" si="73">IF(Q32&gt;Punkte,1,0)</f>
        <v>0</v>
      </c>
      <c r="R72" s="1">
        <f t="shared" si="67"/>
        <v>0</v>
      </c>
      <c r="S72" s="1">
        <f t="shared" si="67"/>
        <v>0</v>
      </c>
      <c r="T72" s="1">
        <f t="shared" si="20"/>
        <v>0</v>
      </c>
      <c r="U72" s="1"/>
      <c r="W72" s="1">
        <f t="shared" si="27"/>
        <v>0</v>
      </c>
      <c r="Y72" s="1">
        <f t="shared" si="27"/>
        <v>0</v>
      </c>
      <c r="Z72" s="1">
        <f t="shared" si="28"/>
        <v>0</v>
      </c>
      <c r="AA72" s="1"/>
      <c r="AB72" s="1">
        <f t="shared" si="29"/>
        <v>0</v>
      </c>
      <c r="AC72" s="1">
        <f t="shared" si="30"/>
        <v>0</v>
      </c>
      <c r="AD72" s="1">
        <f t="shared" si="31"/>
        <v>0</v>
      </c>
      <c r="AE72" s="40">
        <f t="shared" si="32"/>
        <v>0</v>
      </c>
      <c r="AZ72" s="1">
        <v>26</v>
      </c>
      <c r="BA72" s="58" t="str">
        <f t="shared" si="13"/>
        <v/>
      </c>
      <c r="BB72" s="58" t="str">
        <f t="shared" si="14"/>
        <v/>
      </c>
      <c r="BC72" s="58" t="str">
        <f t="shared" si="15"/>
        <v/>
      </c>
      <c r="BD72" s="58" t="str">
        <f t="shared" si="16"/>
        <v/>
      </c>
    </row>
    <row r="73" spans="5:56" hidden="1">
      <c r="E73" s="1">
        <f t="shared" si="21"/>
        <v>0</v>
      </c>
      <c r="F73" s="1">
        <f t="shared" si="66"/>
        <v>0</v>
      </c>
      <c r="G73" s="1">
        <f t="shared" si="67"/>
        <v>0</v>
      </c>
      <c r="H73" s="1">
        <f t="shared" si="67"/>
        <v>0</v>
      </c>
      <c r="I73" s="1">
        <f t="shared" si="67"/>
        <v>0</v>
      </c>
      <c r="J73" s="1">
        <f t="shared" si="67"/>
        <v>0</v>
      </c>
      <c r="K73" s="1">
        <f t="shared" si="67"/>
        <v>0</v>
      </c>
      <c r="L73" s="1">
        <f t="shared" si="67"/>
        <v>0</v>
      </c>
      <c r="M73" s="1">
        <f t="shared" si="67"/>
        <v>0</v>
      </c>
      <c r="N73" s="1">
        <f t="shared" ref="N73" si="74">IF(N33&gt;Punkte,1,0)</f>
        <v>0</v>
      </c>
      <c r="O73" s="1">
        <f t="shared" si="67"/>
        <v>0</v>
      </c>
      <c r="P73" s="1">
        <f t="shared" si="67"/>
        <v>0</v>
      </c>
      <c r="Q73" s="1">
        <f t="shared" ref="Q73" si="75">IF(Q33&gt;Punkte,1,0)</f>
        <v>0</v>
      </c>
      <c r="R73" s="1">
        <f t="shared" si="67"/>
        <v>0</v>
      </c>
      <c r="S73" s="1">
        <f t="shared" si="67"/>
        <v>0</v>
      </c>
      <c r="T73" s="1">
        <f t="shared" si="20"/>
        <v>0</v>
      </c>
      <c r="U73" s="1"/>
      <c r="W73" s="1">
        <f t="shared" si="27"/>
        <v>0</v>
      </c>
      <c r="Y73" s="1">
        <f t="shared" si="27"/>
        <v>0</v>
      </c>
      <c r="Z73" s="1">
        <f t="shared" si="28"/>
        <v>0</v>
      </c>
      <c r="AA73" s="1"/>
      <c r="AB73" s="1">
        <f t="shared" si="29"/>
        <v>0</v>
      </c>
      <c r="AC73" s="1">
        <f t="shared" si="30"/>
        <v>0</v>
      </c>
      <c r="AD73" s="1">
        <f t="shared" si="31"/>
        <v>0</v>
      </c>
      <c r="AE73" s="40">
        <f t="shared" si="32"/>
        <v>0</v>
      </c>
      <c r="AZ73" s="1">
        <v>27</v>
      </c>
      <c r="BA73" s="58" t="str">
        <f t="shared" si="13"/>
        <v/>
      </c>
      <c r="BB73" s="58" t="str">
        <f t="shared" si="14"/>
        <v/>
      </c>
      <c r="BC73" s="58" t="str">
        <f t="shared" si="15"/>
        <v/>
      </c>
      <c r="BD73" s="58" t="str">
        <f t="shared" si="16"/>
        <v/>
      </c>
    </row>
    <row r="74" spans="5:56" hidden="1">
      <c r="E74" s="1">
        <f t="shared" si="21"/>
        <v>0</v>
      </c>
      <c r="F74" s="1">
        <f t="shared" si="66"/>
        <v>0</v>
      </c>
      <c r="G74" s="1">
        <f t="shared" si="67"/>
        <v>0</v>
      </c>
      <c r="H74" s="1">
        <f t="shared" si="67"/>
        <v>0</v>
      </c>
      <c r="I74" s="1">
        <f t="shared" si="67"/>
        <v>0</v>
      </c>
      <c r="J74" s="1">
        <f t="shared" si="67"/>
        <v>0</v>
      </c>
      <c r="K74" s="1">
        <f t="shared" si="67"/>
        <v>0</v>
      </c>
      <c r="L74" s="1">
        <f t="shared" si="67"/>
        <v>0</v>
      </c>
      <c r="M74" s="1">
        <f t="shared" si="67"/>
        <v>0</v>
      </c>
      <c r="N74" s="1">
        <f t="shared" ref="N74" si="76">IF(N34&gt;Punkte,1,0)</f>
        <v>0</v>
      </c>
      <c r="O74" s="1">
        <f t="shared" si="67"/>
        <v>0</v>
      </c>
      <c r="P74" s="1">
        <f t="shared" si="67"/>
        <v>0</v>
      </c>
      <c r="Q74" s="1">
        <f t="shared" ref="Q74" si="77">IF(Q34&gt;Punkte,1,0)</f>
        <v>0</v>
      </c>
      <c r="R74" s="1">
        <f t="shared" si="67"/>
        <v>0</v>
      </c>
      <c r="S74" s="1">
        <f t="shared" si="67"/>
        <v>0</v>
      </c>
      <c r="T74" s="1">
        <f t="shared" si="20"/>
        <v>0</v>
      </c>
      <c r="U74" s="1"/>
      <c r="W74" s="1">
        <f t="shared" si="27"/>
        <v>0</v>
      </c>
      <c r="Y74" s="1">
        <f t="shared" si="27"/>
        <v>0</v>
      </c>
      <c r="Z74" s="1">
        <f t="shared" si="28"/>
        <v>0</v>
      </c>
      <c r="AA74" s="1"/>
      <c r="AB74" s="1">
        <f t="shared" si="29"/>
        <v>0</v>
      </c>
      <c r="AC74" s="1">
        <f t="shared" si="30"/>
        <v>0</v>
      </c>
      <c r="AD74" s="1">
        <f t="shared" si="31"/>
        <v>0</v>
      </c>
      <c r="AE74" s="40">
        <f t="shared" si="32"/>
        <v>0</v>
      </c>
      <c r="AZ74" s="1">
        <v>28</v>
      </c>
      <c r="BA74" s="58" t="str">
        <f t="shared" si="13"/>
        <v/>
      </c>
      <c r="BB74" s="58" t="str">
        <f t="shared" si="14"/>
        <v/>
      </c>
      <c r="BC74" s="58" t="str">
        <f t="shared" si="15"/>
        <v/>
      </c>
      <c r="BD74" s="58" t="str">
        <f t="shared" si="16"/>
        <v/>
      </c>
    </row>
    <row r="75" spans="5:56" hidden="1">
      <c r="E75" s="1">
        <f t="shared" si="21"/>
        <v>0</v>
      </c>
      <c r="F75" s="1">
        <f t="shared" si="66"/>
        <v>0</v>
      </c>
      <c r="G75" s="1">
        <f t="shared" si="67"/>
        <v>0</v>
      </c>
      <c r="H75" s="1">
        <f t="shared" si="67"/>
        <v>0</v>
      </c>
      <c r="I75" s="1">
        <f t="shared" si="67"/>
        <v>0</v>
      </c>
      <c r="J75" s="1">
        <f t="shared" si="67"/>
        <v>0</v>
      </c>
      <c r="K75" s="1">
        <f t="shared" si="67"/>
        <v>0</v>
      </c>
      <c r="L75" s="1">
        <f t="shared" si="67"/>
        <v>0</v>
      </c>
      <c r="M75" s="1">
        <f t="shared" si="67"/>
        <v>0</v>
      </c>
      <c r="N75" s="1">
        <f t="shared" ref="N75" si="78">IF(N35&gt;Punkte,1,0)</f>
        <v>0</v>
      </c>
      <c r="O75" s="1">
        <f t="shared" si="67"/>
        <v>0</v>
      </c>
      <c r="P75" s="1">
        <f t="shared" si="67"/>
        <v>0</v>
      </c>
      <c r="Q75" s="1">
        <f t="shared" ref="Q75" si="79">IF(Q35&gt;Punkte,1,0)</f>
        <v>0</v>
      </c>
      <c r="R75" s="1">
        <f t="shared" si="67"/>
        <v>0</v>
      </c>
      <c r="S75" s="1">
        <f t="shared" si="67"/>
        <v>0</v>
      </c>
      <c r="T75" s="1">
        <f t="shared" si="20"/>
        <v>0</v>
      </c>
      <c r="U75" s="1"/>
      <c r="W75" s="1">
        <f t="shared" si="27"/>
        <v>0</v>
      </c>
      <c r="Y75" s="1">
        <f t="shared" si="27"/>
        <v>0</v>
      </c>
      <c r="Z75" s="1">
        <f t="shared" si="28"/>
        <v>0</v>
      </c>
      <c r="AA75" s="1"/>
      <c r="AB75" s="1">
        <f t="shared" si="29"/>
        <v>0</v>
      </c>
      <c r="AC75" s="1">
        <f t="shared" si="30"/>
        <v>0</v>
      </c>
      <c r="AD75" s="1">
        <f t="shared" si="31"/>
        <v>0</v>
      </c>
      <c r="AE75" s="40">
        <f t="shared" si="32"/>
        <v>0</v>
      </c>
      <c r="AZ75" s="1">
        <v>29</v>
      </c>
      <c r="BA75" s="58" t="str">
        <f t="shared" si="13"/>
        <v/>
      </c>
      <c r="BB75" s="58" t="str">
        <f t="shared" si="14"/>
        <v/>
      </c>
      <c r="BC75" s="58" t="str">
        <f t="shared" si="15"/>
        <v/>
      </c>
      <c r="BD75" s="58" t="str">
        <f t="shared" si="16"/>
        <v/>
      </c>
    </row>
    <row r="76" spans="5:56" hidden="1">
      <c r="E76" s="1">
        <f t="shared" si="21"/>
        <v>0</v>
      </c>
      <c r="F76" s="1">
        <f t="shared" si="66"/>
        <v>0</v>
      </c>
      <c r="G76" s="1">
        <f t="shared" si="67"/>
        <v>0</v>
      </c>
      <c r="H76" s="1">
        <f t="shared" si="67"/>
        <v>0</v>
      </c>
      <c r="I76" s="1">
        <f t="shared" si="67"/>
        <v>0</v>
      </c>
      <c r="J76" s="1">
        <f t="shared" si="67"/>
        <v>0</v>
      </c>
      <c r="K76" s="1">
        <f t="shared" si="67"/>
        <v>0</v>
      </c>
      <c r="L76" s="1">
        <f t="shared" si="67"/>
        <v>0</v>
      </c>
      <c r="M76" s="1">
        <f t="shared" si="67"/>
        <v>0</v>
      </c>
      <c r="N76" s="1">
        <f t="shared" ref="N76" si="80">IF(N36&gt;Punkte,1,0)</f>
        <v>0</v>
      </c>
      <c r="O76" s="1">
        <f t="shared" si="67"/>
        <v>0</v>
      </c>
      <c r="P76" s="1">
        <f t="shared" si="67"/>
        <v>0</v>
      </c>
      <c r="Q76" s="1">
        <f t="shared" ref="Q76" si="81">IF(Q36&gt;Punkte,1,0)</f>
        <v>0</v>
      </c>
      <c r="R76" s="1">
        <f t="shared" si="67"/>
        <v>0</v>
      </c>
      <c r="S76" s="1">
        <f t="shared" si="67"/>
        <v>0</v>
      </c>
      <c r="T76" s="1">
        <f t="shared" si="20"/>
        <v>0</v>
      </c>
      <c r="U76" s="1"/>
      <c r="W76" s="1">
        <f t="shared" si="27"/>
        <v>0</v>
      </c>
      <c r="Y76" s="1">
        <f t="shared" si="27"/>
        <v>0</v>
      </c>
      <c r="Z76" s="1">
        <f t="shared" si="28"/>
        <v>0</v>
      </c>
      <c r="AA76" s="1"/>
      <c r="AB76" s="1">
        <f t="shared" si="29"/>
        <v>0</v>
      </c>
      <c r="AC76" s="1">
        <f t="shared" si="30"/>
        <v>0</v>
      </c>
      <c r="AD76" s="1">
        <f t="shared" si="31"/>
        <v>0</v>
      </c>
      <c r="AE76" s="40">
        <f t="shared" si="32"/>
        <v>0</v>
      </c>
      <c r="AZ76" s="1">
        <v>30</v>
      </c>
      <c r="BA76" s="58" t="str">
        <f t="shared" si="13"/>
        <v/>
      </c>
      <c r="BB76" s="58" t="str">
        <f t="shared" si="14"/>
        <v/>
      </c>
      <c r="BC76" s="58" t="str">
        <f t="shared" si="15"/>
        <v/>
      </c>
      <c r="BD76" s="58" t="str">
        <f t="shared" si="16"/>
        <v/>
      </c>
    </row>
    <row r="77" spans="5:56" hidden="1">
      <c r="E77" s="1">
        <f t="shared" si="21"/>
        <v>0</v>
      </c>
      <c r="F77" s="1">
        <f t="shared" si="66"/>
        <v>0</v>
      </c>
      <c r="G77" s="1">
        <f t="shared" si="67"/>
        <v>0</v>
      </c>
      <c r="H77" s="1">
        <f t="shared" si="67"/>
        <v>0</v>
      </c>
      <c r="I77" s="1">
        <f t="shared" si="67"/>
        <v>0</v>
      </c>
      <c r="J77" s="1">
        <f t="shared" si="67"/>
        <v>0</v>
      </c>
      <c r="K77" s="1">
        <f t="shared" si="67"/>
        <v>0</v>
      </c>
      <c r="L77" s="1">
        <f t="shared" si="67"/>
        <v>0</v>
      </c>
      <c r="M77" s="1">
        <f t="shared" si="67"/>
        <v>0</v>
      </c>
      <c r="N77" s="1">
        <f t="shared" ref="N77" si="82">IF(N37&gt;Punkte,1,0)</f>
        <v>0</v>
      </c>
      <c r="O77" s="1">
        <f t="shared" si="67"/>
        <v>0</v>
      </c>
      <c r="P77" s="1">
        <f t="shared" si="67"/>
        <v>0</v>
      </c>
      <c r="Q77" s="1">
        <f t="shared" ref="Q77" si="83">IF(Q37&gt;Punkte,1,0)</f>
        <v>0</v>
      </c>
      <c r="R77" s="1">
        <f t="shared" si="67"/>
        <v>0</v>
      </c>
      <c r="S77" s="1">
        <f t="shared" si="67"/>
        <v>0</v>
      </c>
      <c r="T77" s="1">
        <f t="shared" si="20"/>
        <v>0</v>
      </c>
      <c r="U77" s="1"/>
      <c r="W77" s="1">
        <f t="shared" si="27"/>
        <v>0</v>
      </c>
      <c r="Y77" s="1">
        <f t="shared" si="27"/>
        <v>0</v>
      </c>
      <c r="Z77" s="1">
        <f t="shared" si="28"/>
        <v>0</v>
      </c>
      <c r="AA77" s="1"/>
      <c r="AB77" s="1">
        <f t="shared" si="29"/>
        <v>0</v>
      </c>
      <c r="AC77" s="1">
        <f t="shared" si="30"/>
        <v>0</v>
      </c>
      <c r="AD77" s="1">
        <f t="shared" si="31"/>
        <v>0</v>
      </c>
      <c r="AE77" s="40">
        <f t="shared" si="32"/>
        <v>0</v>
      </c>
      <c r="AZ77" s="1">
        <v>31</v>
      </c>
      <c r="BA77" s="58" t="str">
        <f t="shared" si="13"/>
        <v/>
      </c>
      <c r="BB77" s="58" t="str">
        <f t="shared" si="14"/>
        <v/>
      </c>
      <c r="BC77" s="58" t="str">
        <f t="shared" si="15"/>
        <v/>
      </c>
      <c r="BD77" s="58" t="str">
        <f t="shared" si="16"/>
        <v/>
      </c>
    </row>
    <row r="78" spans="5:56" hidden="1">
      <c r="E78" s="1">
        <f t="shared" si="21"/>
        <v>0</v>
      </c>
      <c r="F78" s="1">
        <f t="shared" si="66"/>
        <v>0</v>
      </c>
      <c r="G78" s="1">
        <f t="shared" si="67"/>
        <v>0</v>
      </c>
      <c r="H78" s="1">
        <f t="shared" si="67"/>
        <v>0</v>
      </c>
      <c r="I78" s="1">
        <f t="shared" si="67"/>
        <v>0</v>
      </c>
      <c r="J78" s="1">
        <f t="shared" si="67"/>
        <v>0</v>
      </c>
      <c r="K78" s="1">
        <f t="shared" si="67"/>
        <v>0</v>
      </c>
      <c r="L78" s="1">
        <f t="shared" si="67"/>
        <v>0</v>
      </c>
      <c r="M78" s="1">
        <f t="shared" si="67"/>
        <v>0</v>
      </c>
      <c r="N78" s="1">
        <f t="shared" ref="N78" si="84">IF(N38&gt;Punkte,1,0)</f>
        <v>0</v>
      </c>
      <c r="O78" s="1">
        <f t="shared" si="67"/>
        <v>0</v>
      </c>
      <c r="P78" s="1">
        <f t="shared" si="67"/>
        <v>0</v>
      </c>
      <c r="Q78" s="1">
        <f t="shared" ref="Q78" si="85">IF(Q38&gt;Punkte,1,0)</f>
        <v>0</v>
      </c>
      <c r="R78" s="1">
        <f t="shared" si="67"/>
        <v>0</v>
      </c>
      <c r="S78" s="1">
        <f t="shared" si="67"/>
        <v>0</v>
      </c>
      <c r="T78" s="1">
        <f t="shared" si="20"/>
        <v>0</v>
      </c>
      <c r="U78" s="1"/>
      <c r="W78" s="1">
        <f t="shared" si="27"/>
        <v>0</v>
      </c>
      <c r="Y78" s="1">
        <f t="shared" si="27"/>
        <v>0</v>
      </c>
      <c r="Z78" s="1">
        <f t="shared" si="28"/>
        <v>0</v>
      </c>
      <c r="AA78" s="1"/>
      <c r="AB78" s="1">
        <f t="shared" si="29"/>
        <v>0</v>
      </c>
      <c r="AC78" s="1">
        <f t="shared" si="30"/>
        <v>0</v>
      </c>
      <c r="AD78" s="1">
        <f t="shared" si="31"/>
        <v>0</v>
      </c>
      <c r="AE78" s="40">
        <f t="shared" si="32"/>
        <v>0</v>
      </c>
      <c r="AZ78" s="1">
        <v>32</v>
      </c>
      <c r="BA78" s="58" t="str">
        <f t="shared" si="13"/>
        <v/>
      </c>
      <c r="BB78" s="58" t="str">
        <f t="shared" si="14"/>
        <v/>
      </c>
      <c r="BC78" s="58" t="str">
        <f t="shared" si="15"/>
        <v/>
      </c>
      <c r="BD78" s="58" t="str">
        <f t="shared" si="16"/>
        <v/>
      </c>
    </row>
    <row r="79" spans="5:56" hidden="1">
      <c r="E79" s="1">
        <f t="shared" si="21"/>
        <v>0</v>
      </c>
      <c r="F79" s="1">
        <f t="shared" si="66"/>
        <v>0</v>
      </c>
      <c r="G79" s="1">
        <f t="shared" si="67"/>
        <v>0</v>
      </c>
      <c r="H79" s="1">
        <f t="shared" si="67"/>
        <v>0</v>
      </c>
      <c r="I79" s="1">
        <f t="shared" si="67"/>
        <v>0</v>
      </c>
      <c r="J79" s="1">
        <f t="shared" si="67"/>
        <v>0</v>
      </c>
      <c r="K79" s="1">
        <f t="shared" si="67"/>
        <v>0</v>
      </c>
      <c r="L79" s="1">
        <f t="shared" si="67"/>
        <v>0</v>
      </c>
      <c r="M79" s="1">
        <f t="shared" si="67"/>
        <v>0</v>
      </c>
      <c r="N79" s="1">
        <f t="shared" ref="N79" si="86">IF(N39&gt;Punkte,1,0)</f>
        <v>0</v>
      </c>
      <c r="O79" s="1">
        <f t="shared" si="67"/>
        <v>0</v>
      </c>
      <c r="P79" s="1">
        <f t="shared" si="67"/>
        <v>0</v>
      </c>
      <c r="Q79" s="1">
        <f t="shared" ref="Q79" si="87">IF(Q39&gt;Punkte,1,0)</f>
        <v>0</v>
      </c>
      <c r="R79" s="1">
        <f t="shared" si="67"/>
        <v>0</v>
      </c>
      <c r="S79" s="1">
        <f t="shared" si="67"/>
        <v>0</v>
      </c>
      <c r="T79" s="1">
        <f t="shared" si="20"/>
        <v>0</v>
      </c>
      <c r="U79" s="1"/>
      <c r="W79" s="1">
        <f t="shared" si="27"/>
        <v>0</v>
      </c>
      <c r="Y79" s="1">
        <f t="shared" si="27"/>
        <v>0</v>
      </c>
      <c r="Z79" s="1">
        <f t="shared" si="28"/>
        <v>0</v>
      </c>
      <c r="AA79" s="1"/>
      <c r="AB79" s="1">
        <f t="shared" si="29"/>
        <v>0</v>
      </c>
      <c r="AC79" s="1">
        <f t="shared" si="30"/>
        <v>0</v>
      </c>
      <c r="AD79" s="1">
        <f t="shared" si="31"/>
        <v>0</v>
      </c>
      <c r="AE79" s="40">
        <f t="shared" si="32"/>
        <v>0</v>
      </c>
      <c r="AZ79" s="1">
        <v>33</v>
      </c>
      <c r="BA79" s="58" t="str">
        <f t="shared" si="13"/>
        <v/>
      </c>
      <c r="BB79" s="58" t="str">
        <f t="shared" si="14"/>
        <v/>
      </c>
      <c r="BC79" s="58" t="str">
        <f t="shared" si="15"/>
        <v/>
      </c>
      <c r="BD79" s="58" t="str">
        <f t="shared" si="16"/>
        <v/>
      </c>
    </row>
    <row r="80" spans="5:56" hidden="1">
      <c r="E80" s="1">
        <f t="shared" si="21"/>
        <v>0</v>
      </c>
      <c r="F80" s="1">
        <f t="shared" si="66"/>
        <v>0</v>
      </c>
      <c r="G80" s="1">
        <f t="shared" si="67"/>
        <v>0</v>
      </c>
      <c r="H80" s="1">
        <f t="shared" si="67"/>
        <v>0</v>
      </c>
      <c r="I80" s="1">
        <f t="shared" si="67"/>
        <v>0</v>
      </c>
      <c r="J80" s="1">
        <f t="shared" si="67"/>
        <v>0</v>
      </c>
      <c r="K80" s="1">
        <f t="shared" si="67"/>
        <v>0</v>
      </c>
      <c r="L80" s="1">
        <f t="shared" si="67"/>
        <v>0</v>
      </c>
      <c r="M80" s="1">
        <f t="shared" si="67"/>
        <v>0</v>
      </c>
      <c r="N80" s="1">
        <f t="shared" ref="N80" si="88">IF(N40&gt;Punkte,1,0)</f>
        <v>0</v>
      </c>
      <c r="O80" s="1">
        <f t="shared" si="67"/>
        <v>0</v>
      </c>
      <c r="P80" s="1">
        <f t="shared" si="67"/>
        <v>0</v>
      </c>
      <c r="Q80" s="1">
        <f t="shared" ref="Q80" si="89">IF(Q40&gt;Punkte,1,0)</f>
        <v>0</v>
      </c>
      <c r="R80" s="1">
        <f t="shared" si="67"/>
        <v>0</v>
      </c>
      <c r="S80" s="1">
        <f t="shared" si="67"/>
        <v>0</v>
      </c>
      <c r="T80" s="1">
        <f t="shared" si="20"/>
        <v>0</v>
      </c>
      <c r="U80" s="1"/>
      <c r="W80" s="1">
        <f t="shared" si="27"/>
        <v>0</v>
      </c>
      <c r="Y80" s="1">
        <f t="shared" si="27"/>
        <v>0</v>
      </c>
      <c r="Z80" s="1">
        <f t="shared" si="28"/>
        <v>0</v>
      </c>
      <c r="AA80" s="1"/>
      <c r="AB80" s="1">
        <f t="shared" si="29"/>
        <v>0</v>
      </c>
      <c r="AC80" s="1">
        <f t="shared" si="30"/>
        <v>0</v>
      </c>
      <c r="AD80" s="1">
        <f t="shared" si="31"/>
        <v>0</v>
      </c>
      <c r="AE80" s="40">
        <f t="shared" si="32"/>
        <v>0</v>
      </c>
      <c r="AZ80" s="1">
        <v>34</v>
      </c>
      <c r="BA80" s="58" t="str">
        <f t="shared" si="13"/>
        <v/>
      </c>
      <c r="BB80" s="58" t="str">
        <f t="shared" si="14"/>
        <v/>
      </c>
      <c r="BC80" s="58" t="str">
        <f t="shared" si="15"/>
        <v/>
      </c>
      <c r="BD80" s="58" t="str">
        <f t="shared" si="16"/>
        <v/>
      </c>
    </row>
    <row r="81" spans="5:56" hidden="1">
      <c r="E81" s="1">
        <f t="shared" si="21"/>
        <v>0</v>
      </c>
      <c r="F81" s="1">
        <f t="shared" si="66"/>
        <v>0</v>
      </c>
      <c r="G81" s="1">
        <f t="shared" si="67"/>
        <v>0</v>
      </c>
      <c r="H81" s="1">
        <f t="shared" si="67"/>
        <v>0</v>
      </c>
      <c r="I81" s="1">
        <f t="shared" si="67"/>
        <v>0</v>
      </c>
      <c r="J81" s="1">
        <f t="shared" si="67"/>
        <v>0</v>
      </c>
      <c r="K81" s="1">
        <f t="shared" si="67"/>
        <v>0</v>
      </c>
      <c r="L81" s="1">
        <f t="shared" si="67"/>
        <v>0</v>
      </c>
      <c r="M81" s="1">
        <f t="shared" si="67"/>
        <v>0</v>
      </c>
      <c r="N81" s="1">
        <f t="shared" ref="N81" si="90">IF(N41&gt;Punkte,1,0)</f>
        <v>0</v>
      </c>
      <c r="O81" s="1">
        <f t="shared" si="67"/>
        <v>0</v>
      </c>
      <c r="P81" s="1">
        <f t="shared" si="67"/>
        <v>0</v>
      </c>
      <c r="Q81" s="1">
        <f t="shared" ref="Q81" si="91">IF(Q41&gt;Punkte,1,0)</f>
        <v>0</v>
      </c>
      <c r="R81" s="1">
        <f t="shared" si="67"/>
        <v>0</v>
      </c>
      <c r="S81" s="1">
        <f t="shared" si="67"/>
        <v>0</v>
      </c>
      <c r="T81" s="1">
        <f t="shared" si="20"/>
        <v>0</v>
      </c>
      <c r="U81" s="1"/>
      <c r="W81" s="1">
        <f t="shared" si="27"/>
        <v>0</v>
      </c>
      <c r="Y81" s="1">
        <f t="shared" si="27"/>
        <v>0</v>
      </c>
      <c r="Z81" s="1">
        <f t="shared" si="28"/>
        <v>0</v>
      </c>
      <c r="AA81" s="1"/>
      <c r="AB81" s="1">
        <f t="shared" si="29"/>
        <v>0</v>
      </c>
      <c r="AC81" s="1">
        <f t="shared" si="30"/>
        <v>0</v>
      </c>
      <c r="AD81" s="1">
        <f t="shared" si="31"/>
        <v>0</v>
      </c>
      <c r="AE81" s="40">
        <f t="shared" si="32"/>
        <v>0</v>
      </c>
      <c r="AZ81" s="15">
        <v>35</v>
      </c>
      <c r="BA81" s="58" t="str">
        <f t="shared" si="13"/>
        <v/>
      </c>
      <c r="BB81" s="58" t="str">
        <f t="shared" si="14"/>
        <v/>
      </c>
      <c r="BC81" s="58" t="str">
        <f t="shared" si="15"/>
        <v/>
      </c>
      <c r="BD81" s="58" t="str">
        <f t="shared" si="16"/>
        <v/>
      </c>
    </row>
    <row r="82" spans="5:56" hidden="1">
      <c r="E82" s="1">
        <f t="shared" si="21"/>
        <v>0</v>
      </c>
      <c r="F82" s="1">
        <f t="shared" si="66"/>
        <v>0</v>
      </c>
      <c r="G82" s="1">
        <f t="shared" si="67"/>
        <v>0</v>
      </c>
      <c r="H82" s="1">
        <f t="shared" si="67"/>
        <v>0</v>
      </c>
      <c r="I82" s="1">
        <f t="shared" si="67"/>
        <v>0</v>
      </c>
      <c r="J82" s="1">
        <f t="shared" si="67"/>
        <v>0</v>
      </c>
      <c r="K82" s="1">
        <f t="shared" si="67"/>
        <v>0</v>
      </c>
      <c r="L82" s="1">
        <f t="shared" si="67"/>
        <v>0</v>
      </c>
      <c r="M82" s="1">
        <f t="shared" si="67"/>
        <v>0</v>
      </c>
      <c r="N82" s="1">
        <f t="shared" ref="N82" si="92">IF(N42&gt;Punkte,1,0)</f>
        <v>0</v>
      </c>
      <c r="O82" s="1">
        <f t="shared" si="67"/>
        <v>0</v>
      </c>
      <c r="P82" s="1">
        <f t="shared" si="67"/>
        <v>0</v>
      </c>
      <c r="Q82" s="1">
        <f t="shared" ref="Q82" si="93">IF(Q42&gt;Punkte,1,0)</f>
        <v>0</v>
      </c>
      <c r="R82" s="1">
        <f t="shared" si="67"/>
        <v>0</v>
      </c>
      <c r="S82" s="1">
        <f t="shared" si="67"/>
        <v>0</v>
      </c>
      <c r="T82" s="1">
        <f t="shared" si="20"/>
        <v>0</v>
      </c>
      <c r="U82" s="1"/>
      <c r="W82" s="1">
        <f t="shared" si="27"/>
        <v>0</v>
      </c>
      <c r="Y82" s="1">
        <f t="shared" si="27"/>
        <v>0</v>
      </c>
      <c r="Z82" s="1">
        <f t="shared" si="28"/>
        <v>0</v>
      </c>
      <c r="AA82" s="1"/>
      <c r="AB82" s="1">
        <f t="shared" si="29"/>
        <v>0</v>
      </c>
      <c r="AC82" s="1">
        <f t="shared" si="30"/>
        <v>0</v>
      </c>
      <c r="AD82" s="1">
        <f t="shared" si="31"/>
        <v>0</v>
      </c>
      <c r="AE82" s="40">
        <f t="shared" si="32"/>
        <v>0</v>
      </c>
      <c r="AZ82" s="1" t="s">
        <v>2</v>
      </c>
      <c r="BA82" s="1">
        <f>COUNT(BA12:BA81)</f>
        <v>0</v>
      </c>
      <c r="BB82" s="1">
        <f>COUNT(BB12:BB81)</f>
        <v>0</v>
      </c>
      <c r="BC82" s="1">
        <f>COUNT(BC12:BC81)</f>
        <v>0</v>
      </c>
      <c r="BD82" s="1">
        <f>COUNT(BD12:BD81)</f>
        <v>0</v>
      </c>
    </row>
    <row r="83" spans="5:56" hidden="1">
      <c r="E83" s="1">
        <f t="shared" si="21"/>
        <v>0</v>
      </c>
      <c r="F83" s="1">
        <f t="shared" si="66"/>
        <v>0</v>
      </c>
      <c r="G83" s="1">
        <f t="shared" si="67"/>
        <v>0</v>
      </c>
      <c r="H83" s="1">
        <f t="shared" si="67"/>
        <v>0</v>
      </c>
      <c r="I83" s="1">
        <f t="shared" si="67"/>
        <v>0</v>
      </c>
      <c r="J83" s="1">
        <f t="shared" si="67"/>
        <v>0</v>
      </c>
      <c r="K83" s="1">
        <f t="shared" si="67"/>
        <v>0</v>
      </c>
      <c r="L83" s="1">
        <f t="shared" si="67"/>
        <v>0</v>
      </c>
      <c r="M83" s="1">
        <f t="shared" si="67"/>
        <v>0</v>
      </c>
      <c r="N83" s="1">
        <f t="shared" ref="N83" si="94">IF(N43&gt;Punkte,1,0)</f>
        <v>0</v>
      </c>
      <c r="O83" s="1">
        <f t="shared" si="67"/>
        <v>0</v>
      </c>
      <c r="P83" s="1">
        <f t="shared" si="67"/>
        <v>0</v>
      </c>
      <c r="Q83" s="1">
        <f t="shared" ref="Q83" si="95">IF(Q43&gt;Punkte,1,0)</f>
        <v>0</v>
      </c>
      <c r="R83" s="1">
        <f t="shared" si="67"/>
        <v>0</v>
      </c>
      <c r="S83" s="1">
        <f t="shared" si="67"/>
        <v>0</v>
      </c>
      <c r="T83" s="1">
        <f t="shared" si="20"/>
        <v>0</v>
      </c>
      <c r="U83" s="1"/>
      <c r="W83" s="1">
        <f t="shared" si="27"/>
        <v>0</v>
      </c>
      <c r="Y83" s="1">
        <f t="shared" si="27"/>
        <v>0</v>
      </c>
      <c r="Z83" s="1">
        <f t="shared" si="28"/>
        <v>0</v>
      </c>
      <c r="AA83" s="1"/>
      <c r="AB83" s="1">
        <f t="shared" si="29"/>
        <v>0</v>
      </c>
      <c r="AC83" s="1">
        <f t="shared" si="30"/>
        <v>0</v>
      </c>
      <c r="AD83" s="1">
        <f t="shared" si="31"/>
        <v>0</v>
      </c>
      <c r="AE83" s="40">
        <f t="shared" si="32"/>
        <v>0</v>
      </c>
      <c r="AZ83" s="1" t="s">
        <v>19</v>
      </c>
      <c r="BA83" s="1" t="str">
        <f>IF(BA82=0,"",AVERAGE(BA12:BA81))</f>
        <v/>
      </c>
      <c r="BB83" s="1" t="str">
        <f>IF(BB82=0,"",AVERAGE(BB12:BB81))</f>
        <v/>
      </c>
      <c r="BC83" s="1" t="str">
        <f>IF(BC82=0,"",AVERAGE(BC12:BC81))</f>
        <v/>
      </c>
      <c r="BD83" s="1" t="str">
        <f>IF(BD82=0,"",AVERAGE(BD12:BD81))</f>
        <v/>
      </c>
    </row>
    <row r="84" spans="5:56" hidden="1">
      <c r="E84" s="1">
        <f t="shared" si="21"/>
        <v>0</v>
      </c>
      <c r="F84" s="1">
        <f t="shared" si="66"/>
        <v>0</v>
      </c>
      <c r="G84" s="1">
        <f t="shared" si="67"/>
        <v>0</v>
      </c>
      <c r="H84" s="1">
        <f t="shared" si="67"/>
        <v>0</v>
      </c>
      <c r="I84" s="1">
        <f t="shared" si="67"/>
        <v>0</v>
      </c>
      <c r="J84" s="1">
        <f t="shared" si="67"/>
        <v>0</v>
      </c>
      <c r="K84" s="1">
        <f t="shared" si="67"/>
        <v>0</v>
      </c>
      <c r="L84" s="1">
        <f t="shared" si="67"/>
        <v>0</v>
      </c>
      <c r="M84" s="1">
        <f t="shared" si="67"/>
        <v>0</v>
      </c>
      <c r="N84" s="1">
        <f t="shared" ref="N84" si="96">IF(N44&gt;Punkte,1,0)</f>
        <v>0</v>
      </c>
      <c r="O84" s="1">
        <f t="shared" si="67"/>
        <v>0</v>
      </c>
      <c r="P84" s="1">
        <f t="shared" si="67"/>
        <v>0</v>
      </c>
      <c r="Q84" s="1">
        <f t="shared" ref="Q84" si="97">IF(Q44&gt;Punkte,1,0)</f>
        <v>0</v>
      </c>
      <c r="R84" s="1">
        <f t="shared" si="67"/>
        <v>0</v>
      </c>
      <c r="S84" s="1">
        <f t="shared" si="67"/>
        <v>0</v>
      </c>
      <c r="T84" s="1">
        <f t="shared" si="20"/>
        <v>0</v>
      </c>
      <c r="U84" s="1"/>
      <c r="W84" s="1">
        <f t="shared" si="27"/>
        <v>0</v>
      </c>
      <c r="Y84" s="1">
        <f t="shared" si="27"/>
        <v>0</v>
      </c>
      <c r="Z84" s="1">
        <f t="shared" si="28"/>
        <v>0</v>
      </c>
      <c r="AA84" s="1"/>
      <c r="AB84" s="1">
        <f t="shared" si="29"/>
        <v>0</v>
      </c>
      <c r="AC84" s="1">
        <f t="shared" si="30"/>
        <v>0</v>
      </c>
      <c r="AD84" s="1">
        <f t="shared" si="31"/>
        <v>0</v>
      </c>
      <c r="AE84" s="40">
        <f t="shared" si="32"/>
        <v>0</v>
      </c>
    </row>
    <row r="85" spans="5:56" hidden="1">
      <c r="E85" s="1">
        <f t="shared" si="21"/>
        <v>0</v>
      </c>
      <c r="F85" s="1">
        <f t="shared" si="66"/>
        <v>0</v>
      </c>
      <c r="G85" s="1">
        <f t="shared" si="67"/>
        <v>0</v>
      </c>
      <c r="H85" s="1">
        <f t="shared" si="67"/>
        <v>0</v>
      </c>
      <c r="I85" s="1">
        <f t="shared" si="67"/>
        <v>0</v>
      </c>
      <c r="J85" s="1">
        <f t="shared" si="67"/>
        <v>0</v>
      </c>
      <c r="K85" s="1">
        <f t="shared" si="67"/>
        <v>0</v>
      </c>
      <c r="L85" s="1">
        <f t="shared" si="67"/>
        <v>0</v>
      </c>
      <c r="M85" s="1">
        <f t="shared" si="67"/>
        <v>0</v>
      </c>
      <c r="N85" s="1">
        <f t="shared" ref="N85" si="98">IF(N45&gt;Punkte,1,0)</f>
        <v>0</v>
      </c>
      <c r="O85" s="1">
        <f t="shared" si="67"/>
        <v>0</v>
      </c>
      <c r="P85" s="1">
        <f t="shared" si="67"/>
        <v>0</v>
      </c>
      <c r="Q85" s="1">
        <f t="shared" ref="Q85" si="99">IF(Q45&gt;Punkte,1,0)</f>
        <v>0</v>
      </c>
      <c r="R85" s="1">
        <f t="shared" si="67"/>
        <v>0</v>
      </c>
      <c r="S85" s="1">
        <f t="shared" si="67"/>
        <v>0</v>
      </c>
      <c r="T85" s="1">
        <f t="shared" si="20"/>
        <v>0</v>
      </c>
      <c r="U85" s="1"/>
      <c r="W85" s="1">
        <f t="shared" si="27"/>
        <v>0</v>
      </c>
      <c r="Y85" s="1">
        <f t="shared" si="27"/>
        <v>0</v>
      </c>
      <c r="Z85" s="1">
        <f t="shared" si="28"/>
        <v>0</v>
      </c>
      <c r="AA85" s="1"/>
      <c r="AB85" s="1">
        <f t="shared" si="29"/>
        <v>0</v>
      </c>
      <c r="AC85" s="1">
        <f t="shared" si="30"/>
        <v>0</v>
      </c>
      <c r="AD85" s="1">
        <f t="shared" si="31"/>
        <v>0</v>
      </c>
      <c r="AE85" s="40">
        <f t="shared" si="32"/>
        <v>0</v>
      </c>
    </row>
    <row r="86" spans="5:56" hidden="1">
      <c r="E86" s="1">
        <f t="shared" si="21"/>
        <v>0</v>
      </c>
      <c r="F86" s="1">
        <f t="shared" si="66"/>
        <v>0</v>
      </c>
      <c r="G86" s="1">
        <f t="shared" ref="G86:S86" si="100">IF(G46&gt;Punkte,1,0)</f>
        <v>0</v>
      </c>
      <c r="H86" s="1">
        <f t="shared" si="100"/>
        <v>0</v>
      </c>
      <c r="I86" s="1">
        <f t="shared" si="100"/>
        <v>0</v>
      </c>
      <c r="J86" s="1">
        <f t="shared" si="100"/>
        <v>0</v>
      </c>
      <c r="K86" s="1">
        <f t="shared" si="100"/>
        <v>0</v>
      </c>
      <c r="L86" s="1">
        <f t="shared" si="100"/>
        <v>0</v>
      </c>
      <c r="M86" s="1">
        <f t="shared" si="100"/>
        <v>0</v>
      </c>
      <c r="N86" s="1">
        <f t="shared" ref="N86" si="101">IF(N46&gt;Punkte,1,0)</f>
        <v>0</v>
      </c>
      <c r="O86" s="1">
        <f t="shared" si="100"/>
        <v>0</v>
      </c>
      <c r="P86" s="1">
        <f t="shared" si="100"/>
        <v>0</v>
      </c>
      <c r="Q86" s="1">
        <f t="shared" ref="Q86" si="102">IF(Q46&gt;Punkte,1,0)</f>
        <v>0</v>
      </c>
      <c r="R86" s="1">
        <f t="shared" si="100"/>
        <v>0</v>
      </c>
      <c r="S86" s="1">
        <f t="shared" si="100"/>
        <v>0</v>
      </c>
      <c r="T86" s="1">
        <f t="shared" si="20"/>
        <v>0</v>
      </c>
      <c r="U86" s="1"/>
      <c r="W86" s="1">
        <f t="shared" si="27"/>
        <v>0</v>
      </c>
      <c r="Y86" s="1">
        <f t="shared" si="27"/>
        <v>0</v>
      </c>
      <c r="Z86" s="1">
        <f t="shared" si="28"/>
        <v>0</v>
      </c>
      <c r="AA86" s="1"/>
      <c r="AB86" s="1">
        <f t="shared" si="29"/>
        <v>0</v>
      </c>
      <c r="AC86" s="1">
        <f t="shared" si="30"/>
        <v>0</v>
      </c>
      <c r="AD86" s="1">
        <f t="shared" si="31"/>
        <v>0</v>
      </c>
      <c r="AE86" s="40">
        <f t="shared" si="32"/>
        <v>0</v>
      </c>
    </row>
    <row r="87" spans="5:56" hidden="1">
      <c r="E87" s="1">
        <f>SUM(E52:E86)</f>
        <v>0</v>
      </c>
      <c r="F87" s="1">
        <f t="shared" ref="F87:T87" si="103">SUM(F52:F86)</f>
        <v>0</v>
      </c>
      <c r="G87" s="1">
        <f t="shared" si="103"/>
        <v>0</v>
      </c>
      <c r="H87" s="1">
        <f t="shared" si="103"/>
        <v>0</v>
      </c>
      <c r="I87" s="1">
        <f t="shared" si="103"/>
        <v>0</v>
      </c>
      <c r="J87" s="1">
        <f t="shared" si="103"/>
        <v>0</v>
      </c>
      <c r="K87" s="1">
        <f t="shared" si="103"/>
        <v>0</v>
      </c>
      <c r="L87" s="1">
        <f t="shared" si="103"/>
        <v>0</v>
      </c>
      <c r="M87" s="1">
        <f t="shared" si="103"/>
        <v>0</v>
      </c>
      <c r="N87" s="1">
        <f t="shared" ref="N87" si="104">SUM(N52:N86)</f>
        <v>0</v>
      </c>
      <c r="O87" s="1">
        <f t="shared" si="103"/>
        <v>0</v>
      </c>
      <c r="P87" s="1">
        <f t="shared" si="103"/>
        <v>0</v>
      </c>
      <c r="Q87" s="1">
        <f t="shared" ref="Q87" si="105">SUM(Q52:Q86)</f>
        <v>0</v>
      </c>
      <c r="R87" s="1">
        <f t="shared" si="103"/>
        <v>0</v>
      </c>
      <c r="S87" s="1">
        <f t="shared" si="103"/>
        <v>0</v>
      </c>
      <c r="T87" s="1">
        <f t="shared" si="103"/>
        <v>0</v>
      </c>
      <c r="U87" s="1"/>
      <c r="W87" s="1">
        <f t="shared" ref="W87:AD87" si="106">SUM(W52:W86)</f>
        <v>0</v>
      </c>
      <c r="Y87" s="1">
        <f t="shared" si="106"/>
        <v>0</v>
      </c>
      <c r="Z87" s="1">
        <f t="shared" si="106"/>
        <v>0</v>
      </c>
      <c r="AA87" s="1"/>
      <c r="AB87" s="1">
        <f t="shared" si="106"/>
        <v>0</v>
      </c>
      <c r="AC87" s="1">
        <f t="shared" si="106"/>
        <v>0</v>
      </c>
      <c r="AD87" s="1">
        <f t="shared" si="106"/>
        <v>0</v>
      </c>
      <c r="AE87" s="40">
        <f t="shared" si="32"/>
        <v>0</v>
      </c>
    </row>
    <row r="93" spans="5:56" ht="12.75" customHeight="1"/>
    <row r="94" spans="5:56" ht="12.75" customHeight="1"/>
    <row r="95" spans="5:56" ht="12.75" customHeight="1"/>
    <row r="96" spans="5:5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spans="51:58" ht="12.75" customHeight="1"/>
    <row r="146" spans="51:58" ht="12.75" customHeight="1"/>
    <row r="147" spans="51:58" ht="12.75" customHeight="1"/>
    <row r="148" spans="51:58" ht="12.75" customHeight="1">
      <c r="AY148"/>
      <c r="AZ148"/>
      <c r="BE148" s="1"/>
      <c r="BF148" s="1"/>
    </row>
    <row r="149" spans="51:58" ht="12.75" customHeight="1">
      <c r="AY149"/>
      <c r="AZ149"/>
      <c r="BE149" s="1"/>
      <c r="BF149" s="1"/>
    </row>
    <row r="150" spans="51:58" ht="12.75" customHeight="1">
      <c r="AY150"/>
      <c r="AZ150"/>
      <c r="BE150" s="1"/>
      <c r="BF150" s="1"/>
    </row>
    <row r="151" spans="51:58" ht="12.75" customHeight="1">
      <c r="AY151"/>
      <c r="AZ151"/>
      <c r="BE151" s="1"/>
      <c r="BF151" s="1"/>
    </row>
    <row r="152" spans="51:58" ht="12.75" customHeight="1">
      <c r="AY152"/>
      <c r="AZ152"/>
      <c r="BE152" s="1"/>
      <c r="BF152" s="1"/>
    </row>
    <row r="153" spans="51:58" ht="12.75" customHeight="1">
      <c r="AY153"/>
      <c r="AZ153"/>
      <c r="BE153" s="1"/>
      <c r="BF153" s="1"/>
    </row>
    <row r="154" spans="51:58" ht="12.75" customHeight="1"/>
    <row r="155" spans="51:58" ht="12.75" customHeight="1"/>
    <row r="156" spans="51:58" ht="12.75" customHeight="1"/>
    <row r="157" spans="51:58" ht="12.75" customHeight="1"/>
    <row r="158" spans="51:58" ht="12.75" customHeight="1"/>
    <row r="159" spans="51:58" ht="12.75" customHeight="1"/>
    <row r="160" spans="51:58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 sheet="1" objects="1" scenarios="1" selectLockedCells="1"/>
  <dataConsolidate/>
  <mergeCells count="108">
    <mergeCell ref="A2:C4"/>
    <mergeCell ref="AQ5:AS6"/>
    <mergeCell ref="AI3:AM4"/>
    <mergeCell ref="AO3:AO4"/>
    <mergeCell ref="AP3:AP4"/>
    <mergeCell ref="AQ3:AS4"/>
    <mergeCell ref="E2:S4"/>
    <mergeCell ref="E5:S6"/>
    <mergeCell ref="V2:V7"/>
    <mergeCell ref="X2:X7"/>
    <mergeCell ref="B7:C7"/>
    <mergeCell ref="AC2:AG2"/>
    <mergeCell ref="AC3:AG5"/>
    <mergeCell ref="AD6:AG6"/>
    <mergeCell ref="AI13:AO13"/>
    <mergeCell ref="AI14:AO14"/>
    <mergeCell ref="AI15:AO15"/>
    <mergeCell ref="V9:Y9"/>
    <mergeCell ref="V10:W10"/>
    <mergeCell ref="X10:Y10"/>
    <mergeCell ref="AI12:AS12"/>
    <mergeCell ref="Z9:AA9"/>
    <mergeCell ref="Z10:AA10"/>
    <mergeCell ref="Z11:AA11"/>
    <mergeCell ref="Z12:AA12"/>
    <mergeCell ref="Z13:AA13"/>
    <mergeCell ref="Z14:AA14"/>
    <mergeCell ref="Z15:AA15"/>
    <mergeCell ref="AE9:AE10"/>
    <mergeCell ref="AG9:AG10"/>
    <mergeCell ref="A47:C47"/>
    <mergeCell ref="F9:S9"/>
    <mergeCell ref="A10:C10"/>
    <mergeCell ref="A11:C11"/>
    <mergeCell ref="D8:D11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23:U23"/>
    <mergeCell ref="T24:U24"/>
    <mergeCell ref="T25:U25"/>
    <mergeCell ref="T26:U26"/>
    <mergeCell ref="T27:U27"/>
    <mergeCell ref="T18:U18"/>
    <mergeCell ref="T19:U19"/>
    <mergeCell ref="T20:U20"/>
    <mergeCell ref="T21:U21"/>
    <mergeCell ref="T22:U22"/>
    <mergeCell ref="T33:U33"/>
    <mergeCell ref="T34:U34"/>
    <mergeCell ref="T35:U35"/>
    <mergeCell ref="T36:U36"/>
    <mergeCell ref="T37:U37"/>
    <mergeCell ref="T28:U28"/>
    <mergeCell ref="T29:U29"/>
    <mergeCell ref="T30:U30"/>
    <mergeCell ref="T31:U31"/>
    <mergeCell ref="T32:U32"/>
    <mergeCell ref="T38:U38"/>
    <mergeCell ref="T44:U44"/>
    <mergeCell ref="T45:U45"/>
    <mergeCell ref="T46:U46"/>
    <mergeCell ref="T47:U47"/>
    <mergeCell ref="T39:U39"/>
    <mergeCell ref="T40:U40"/>
    <mergeCell ref="T41:U41"/>
    <mergeCell ref="T42:U42"/>
    <mergeCell ref="T43:U43"/>
    <mergeCell ref="Z21:AA21"/>
    <mergeCell ref="Z22:AA22"/>
    <mergeCell ref="Z23:AA23"/>
    <mergeCell ref="Z24:AA24"/>
    <mergeCell ref="Z25:AA25"/>
    <mergeCell ref="Z16:AA16"/>
    <mergeCell ref="Z17:AA17"/>
    <mergeCell ref="Z18:AA18"/>
    <mergeCell ref="Z19:AA19"/>
    <mergeCell ref="Z20:AA20"/>
    <mergeCell ref="B8:C8"/>
    <mergeCell ref="Z46:AA46"/>
    <mergeCell ref="Z47:AA47"/>
    <mergeCell ref="F8:AA8"/>
    <mergeCell ref="Z41:AA41"/>
    <mergeCell ref="Z42:AA42"/>
    <mergeCell ref="Z43:AA43"/>
    <mergeCell ref="Z44:AA44"/>
    <mergeCell ref="Z45:AA45"/>
    <mergeCell ref="Z36:AA36"/>
    <mergeCell ref="Z37:AA37"/>
    <mergeCell ref="Z38:AA38"/>
    <mergeCell ref="Z39:AA39"/>
    <mergeCell ref="Z40:AA40"/>
    <mergeCell ref="Z31:AA31"/>
    <mergeCell ref="Z32:AA32"/>
    <mergeCell ref="Z33:AA33"/>
    <mergeCell ref="Z34:AA34"/>
    <mergeCell ref="Z35:AA35"/>
    <mergeCell ref="Z26:AA26"/>
    <mergeCell ref="Z27:AA27"/>
    <mergeCell ref="Z28:AA28"/>
    <mergeCell ref="Z29:AA29"/>
    <mergeCell ref="Z30:AA30"/>
  </mergeCells>
  <phoneticPr fontId="0" type="noConversion"/>
  <conditionalFormatting sqref="Y12:Y46 W12:W46 E12:S46">
    <cfRule type="cellIs" dxfId="2" priority="12" stopIfTrue="1" operator="greaterThan">
      <formula>E$11</formula>
    </cfRule>
  </conditionalFormatting>
  <conditionalFormatting sqref="V12:V46 X12:X46">
    <cfRule type="expression" dxfId="1" priority="13" stopIfTrue="1">
      <formula>AND(W12&lt;&gt;"",V12="")</formula>
    </cfRule>
  </conditionalFormatting>
  <conditionalFormatting sqref="W47 Y47:AE47 T12:T46 Z12:AD46 E47:T47">
    <cfRule type="expression" dxfId="0" priority="11" stopIfTrue="1">
      <formula>E12="!"</formula>
    </cfRule>
  </conditionalFormatting>
  <dataValidations count="2">
    <dataValidation type="custom" showInputMessage="1" showErrorMessage="1" error="Vornote fehlt!" sqref="E12:E46">
      <formula1>ISNUMBER(D12)</formula1>
    </dataValidation>
    <dataValidation type="whole" allowBlank="1" showInputMessage="1" showErrorMessage="1" error="Nur Ziffern 1, 2, 3 und 4 möglich!" prompt="Aufgabennummer!" sqref="X12:X46 V12:V46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C93"/>
  <sheetViews>
    <sheetView showGridLines="0" showRowColHeaders="0" topLeftCell="A33" zoomScale="98" zoomScaleNormal="98" workbookViewId="0">
      <selection activeCell="S53" sqref="S53"/>
    </sheetView>
  </sheetViews>
  <sheetFormatPr baseColWidth="10" defaultRowHeight="12.75"/>
  <cols>
    <col min="1" max="1" width="2.85546875" customWidth="1"/>
    <col min="2" max="27" width="4.7109375" customWidth="1"/>
    <col min="28" max="28" width="0" hidden="1" customWidth="1"/>
    <col min="29" max="29" width="4.85546875" customWidth="1"/>
  </cols>
  <sheetData>
    <row r="2" spans="2:29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2:29" ht="18">
      <c r="B3" s="123"/>
      <c r="C3" s="281" t="s">
        <v>48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3"/>
      <c r="AB3" s="121"/>
      <c r="AC3" s="122"/>
    </row>
    <row r="4" spans="2:29" ht="18">
      <c r="B4" s="123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21"/>
      <c r="AC4" s="122"/>
    </row>
    <row r="5" spans="2:29" ht="18" customHeight="1">
      <c r="B5" s="123"/>
      <c r="C5" s="287" t="str">
        <f>'ABA-MA HS10-E NT'!A2</f>
        <v>Zentrale Abschlussprüfung 2016/2017
Sek. I - Hauptschule 10</v>
      </c>
      <c r="D5" s="288"/>
      <c r="E5" s="288"/>
      <c r="F5" s="288"/>
      <c r="G5" s="288"/>
      <c r="H5" s="288"/>
      <c r="I5" s="288"/>
      <c r="J5" s="288"/>
      <c r="K5" s="288"/>
      <c r="L5" s="288"/>
      <c r="M5" s="289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21"/>
      <c r="AC5" s="122"/>
    </row>
    <row r="6" spans="2:29" ht="18">
      <c r="B6" s="123"/>
      <c r="C6" s="290"/>
      <c r="D6" s="291"/>
      <c r="E6" s="291"/>
      <c r="F6" s="291"/>
      <c r="G6" s="291"/>
      <c r="H6" s="291"/>
      <c r="I6" s="291"/>
      <c r="J6" s="291"/>
      <c r="K6" s="291"/>
      <c r="L6" s="291"/>
      <c r="M6" s="292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21"/>
      <c r="AC6" s="122"/>
    </row>
    <row r="7" spans="2:29" ht="18">
      <c r="B7" s="123"/>
      <c r="C7" s="154" t="str">
        <f>'ABA-MA HS10-E NT'!A5</f>
        <v>Mathematik, 17.05.2017 (Nachschreibtermin)</v>
      </c>
      <c r="D7" s="155"/>
      <c r="E7" s="156"/>
      <c r="F7" s="157"/>
      <c r="G7" s="157"/>
      <c r="H7" s="157"/>
      <c r="I7" s="157"/>
      <c r="J7" s="157"/>
      <c r="K7" s="157"/>
      <c r="L7" s="157"/>
      <c r="M7" s="158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21"/>
      <c r="AC7" s="122"/>
    </row>
    <row r="8" spans="2:29" ht="18">
      <c r="B8" s="123"/>
      <c r="C8" s="295" t="str">
        <f>IF('ABA-MA HS10-E NT'!A6="","",'ABA-MA HS10-E NT'!A6)</f>
        <v>E-Kurs</v>
      </c>
      <c r="D8" s="293"/>
      <c r="E8" s="293"/>
      <c r="F8" s="293"/>
      <c r="G8" s="293"/>
      <c r="H8" s="293"/>
      <c r="I8" s="293"/>
      <c r="J8" s="293"/>
      <c r="K8" s="293"/>
      <c r="L8" s="293"/>
      <c r="M8" s="294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21"/>
      <c r="AC8" s="122"/>
    </row>
    <row r="9" spans="2:29" ht="18">
      <c r="B9" s="123"/>
      <c r="C9" s="154" t="s">
        <v>12</v>
      </c>
      <c r="D9" s="159"/>
      <c r="E9" s="293" t="str">
        <f>IF('ABA-MA HS10-E NT'!B7="","",'ABA-MA HS10-E NT'!B7)</f>
        <v/>
      </c>
      <c r="F9" s="293"/>
      <c r="G9" s="293"/>
      <c r="H9" s="293"/>
      <c r="I9" s="293"/>
      <c r="J9" s="293"/>
      <c r="K9" s="293"/>
      <c r="L9" s="293"/>
      <c r="M9" s="294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21"/>
      <c r="AC9" s="122"/>
    </row>
    <row r="10" spans="2:29" ht="18">
      <c r="B10" s="123"/>
      <c r="C10" s="154" t="s">
        <v>0</v>
      </c>
      <c r="D10" s="159"/>
      <c r="E10" s="293" t="str">
        <f>IF('ABA-MA HS10-E NT'!B8="","",'ABA-MA HS10-E NT'!B8)</f>
        <v/>
      </c>
      <c r="F10" s="293"/>
      <c r="G10" s="293"/>
      <c r="H10" s="293"/>
      <c r="I10" s="293"/>
      <c r="J10" s="293"/>
      <c r="K10" s="293"/>
      <c r="L10" s="293"/>
      <c r="M10" s="294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21"/>
      <c r="AC10" s="122"/>
    </row>
    <row r="11" spans="2:29" ht="18">
      <c r="B11" s="12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21"/>
      <c r="AC11" s="122"/>
    </row>
    <row r="12" spans="2:29">
      <c r="B12" s="12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</row>
    <row r="13" spans="2:29">
      <c r="B13" s="123"/>
      <c r="C13" s="147" t="s">
        <v>36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2:29">
      <c r="B14" s="123"/>
      <c r="C14" s="147" t="s">
        <v>37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2:29">
      <c r="B15" s="123"/>
      <c r="C15" s="14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</row>
    <row r="16" spans="2:29" ht="3.95" customHeight="1">
      <c r="B16" s="123"/>
      <c r="C16" s="106"/>
      <c r="D16" s="107"/>
      <c r="E16" s="107"/>
      <c r="F16" s="10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</row>
    <row r="17" spans="2:29">
      <c r="B17" s="123"/>
      <c r="C17" s="109"/>
      <c r="D17" s="117" t="str">
        <f>'ABA-MA HS10-E NT'!D47</f>
        <v/>
      </c>
      <c r="E17" s="110"/>
      <c r="F17" s="11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</row>
    <row r="18" spans="2:29" ht="3.95" customHeight="1">
      <c r="B18" s="123"/>
      <c r="C18" s="112"/>
      <c r="D18" s="113"/>
      <c r="E18" s="113"/>
      <c r="F18" s="114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</row>
    <row r="19" spans="2:29">
      <c r="B19" s="123"/>
      <c r="C19" s="11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22"/>
    </row>
    <row r="20" spans="2:29">
      <c r="B20" s="123"/>
      <c r="C20" s="14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</row>
    <row r="21" spans="2:29">
      <c r="B21" s="123"/>
      <c r="C21" s="149" t="s">
        <v>23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</row>
    <row r="22" spans="2:29">
      <c r="B22" s="123"/>
      <c r="C22" s="14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</row>
    <row r="23" spans="2:29" ht="3.95" customHeight="1">
      <c r="B23" s="123"/>
      <c r="C23" s="106"/>
      <c r="D23" s="107"/>
      <c r="E23" s="107"/>
      <c r="F23" s="108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</row>
    <row r="24" spans="2:29">
      <c r="B24" s="123"/>
      <c r="C24" s="116" t="s">
        <v>7</v>
      </c>
      <c r="D24" s="110"/>
      <c r="E24" s="110"/>
      <c r="F24" s="11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</row>
    <row r="25" spans="2:29">
      <c r="B25" s="123"/>
      <c r="C25" s="116" t="s">
        <v>23</v>
      </c>
      <c r="D25" s="110"/>
      <c r="E25" s="110"/>
      <c r="F25" s="11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</row>
    <row r="26" spans="2:29">
      <c r="B26" s="123"/>
      <c r="C26" s="116" t="s">
        <v>38</v>
      </c>
      <c r="D26" s="110"/>
      <c r="E26" s="110"/>
      <c r="F26" s="11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2"/>
    </row>
    <row r="27" spans="2:29" ht="3.95" customHeight="1">
      <c r="B27" s="123"/>
      <c r="C27" s="109"/>
      <c r="D27" s="110"/>
      <c r="E27" s="110"/>
      <c r="F27" s="11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</row>
    <row r="28" spans="2:29">
      <c r="B28" s="123"/>
      <c r="C28" s="109"/>
      <c r="D28" s="117" t="str">
        <f>'ABA-MA HS10-E NT'!E47</f>
        <v/>
      </c>
      <c r="E28" s="110"/>
      <c r="F28" s="11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</row>
    <row r="29" spans="2:29" ht="3.95" customHeight="1">
      <c r="B29" s="123"/>
      <c r="C29" s="112"/>
      <c r="D29" s="113"/>
      <c r="E29" s="113"/>
      <c r="F29" s="11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</row>
    <row r="30" spans="2:29">
      <c r="B30" s="123"/>
      <c r="C30" s="11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22"/>
    </row>
    <row r="31" spans="2:29">
      <c r="B31" s="123"/>
      <c r="C31" s="14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2"/>
    </row>
    <row r="32" spans="2:29">
      <c r="B32" s="123"/>
      <c r="C32" s="149" t="s">
        <v>33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2"/>
    </row>
    <row r="33" spans="2:29">
      <c r="B33" s="12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</row>
    <row r="34" spans="2:29" ht="3.95" customHeight="1">
      <c r="B34" s="123"/>
      <c r="C34" s="126"/>
      <c r="D34" s="107"/>
      <c r="E34" s="107"/>
      <c r="F34" s="108"/>
      <c r="G34" s="126"/>
      <c r="H34" s="107"/>
      <c r="I34" s="107"/>
      <c r="J34" s="108"/>
      <c r="K34" s="126"/>
      <c r="L34" s="107"/>
      <c r="M34" s="107"/>
      <c r="N34" s="108"/>
      <c r="O34" s="126"/>
      <c r="P34" s="107"/>
      <c r="Q34" s="107"/>
      <c r="R34" s="108"/>
      <c r="S34" s="126"/>
      <c r="T34" s="107"/>
      <c r="U34" s="107"/>
      <c r="V34" s="108"/>
      <c r="W34" s="126"/>
      <c r="X34" s="107"/>
      <c r="Y34" s="107"/>
      <c r="Z34" s="108"/>
      <c r="AA34" s="121"/>
      <c r="AB34" s="121"/>
      <c r="AC34" s="122"/>
    </row>
    <row r="35" spans="2:29">
      <c r="B35" s="123"/>
      <c r="C35" s="129" t="s">
        <v>7</v>
      </c>
      <c r="D35" s="110"/>
      <c r="E35" s="110"/>
      <c r="F35" s="111"/>
      <c r="G35" s="129" t="s">
        <v>7</v>
      </c>
      <c r="H35" s="110"/>
      <c r="I35" s="110"/>
      <c r="J35" s="111"/>
      <c r="K35" s="129" t="s">
        <v>7</v>
      </c>
      <c r="L35" s="110"/>
      <c r="M35" s="110"/>
      <c r="N35" s="111"/>
      <c r="O35" s="129" t="s">
        <v>7</v>
      </c>
      <c r="P35" s="110"/>
      <c r="Q35" s="110"/>
      <c r="R35" s="111"/>
      <c r="S35" s="129" t="s">
        <v>7</v>
      </c>
      <c r="T35" s="110"/>
      <c r="U35" s="110"/>
      <c r="V35" s="111"/>
      <c r="W35" s="129" t="s">
        <v>7</v>
      </c>
      <c r="X35" s="110"/>
      <c r="Y35" s="110"/>
      <c r="Z35" s="111"/>
      <c r="AA35" s="121"/>
      <c r="AB35" s="121"/>
      <c r="AC35" s="122"/>
    </row>
    <row r="36" spans="2:29">
      <c r="B36" s="123"/>
      <c r="C36" s="130">
        <f>'ABA-MA HS10-E NT'!F10</f>
        <v>1</v>
      </c>
      <c r="D36" s="110"/>
      <c r="E36" s="110"/>
      <c r="F36" s="111"/>
      <c r="G36" s="130">
        <f>'ABA-MA HS10-E NT'!G10</f>
        <v>2</v>
      </c>
      <c r="H36" s="110"/>
      <c r="I36" s="110"/>
      <c r="J36" s="111"/>
      <c r="K36" s="130" t="str">
        <f>'ABA-MA HS10-E NT'!H10</f>
        <v>3a</v>
      </c>
      <c r="L36" s="110"/>
      <c r="M36" s="110"/>
      <c r="N36" s="111"/>
      <c r="O36" s="130" t="str">
        <f>'ABA-MA HS10-E NT'!I10</f>
        <v>3b</v>
      </c>
      <c r="P36" s="110"/>
      <c r="Q36" s="110"/>
      <c r="R36" s="111"/>
      <c r="S36" s="130">
        <f>'ABA-MA HS10-E NT'!J10</f>
        <v>4</v>
      </c>
      <c r="T36" s="110"/>
      <c r="U36" s="110"/>
      <c r="V36" s="111"/>
      <c r="W36" s="130" t="str">
        <f>'ABA-MA HS10-E NT'!K10</f>
        <v>5a</v>
      </c>
      <c r="X36" s="110"/>
      <c r="Y36" s="110"/>
      <c r="Z36" s="111"/>
      <c r="AA36" s="121"/>
      <c r="AB36" s="121"/>
      <c r="AC36" s="122"/>
    </row>
    <row r="37" spans="2:29">
      <c r="B37" s="123"/>
      <c r="C37" s="129" t="s">
        <v>39</v>
      </c>
      <c r="D37" s="110"/>
      <c r="E37" s="131">
        <f>'ABA-MA HS10-E NT'!F11</f>
        <v>2</v>
      </c>
      <c r="F37" s="111"/>
      <c r="G37" s="129" t="s">
        <v>39</v>
      </c>
      <c r="H37" s="110"/>
      <c r="I37" s="131">
        <f>'ABA-MA HS10-E NT'!G11</f>
        <v>3</v>
      </c>
      <c r="J37" s="111"/>
      <c r="K37" s="129" t="s">
        <v>39</v>
      </c>
      <c r="L37" s="110"/>
      <c r="M37" s="131">
        <f>'ABA-MA HS10-E NT'!H11</f>
        <v>5</v>
      </c>
      <c r="N37" s="111"/>
      <c r="O37" s="129" t="s">
        <v>39</v>
      </c>
      <c r="P37" s="110"/>
      <c r="Q37" s="131">
        <f>'ABA-MA HS10-E NT'!I11</f>
        <v>3</v>
      </c>
      <c r="R37" s="111"/>
      <c r="S37" s="129" t="s">
        <v>39</v>
      </c>
      <c r="T37" s="110"/>
      <c r="U37" s="131">
        <f>'ABA-MA HS10-E NT'!J11</f>
        <v>3</v>
      </c>
      <c r="V37" s="111"/>
      <c r="W37" s="129" t="s">
        <v>39</v>
      </c>
      <c r="X37" s="110"/>
      <c r="Y37" s="131">
        <f>'ABA-MA HS10-E NT'!K11</f>
        <v>3</v>
      </c>
      <c r="Z37" s="111"/>
      <c r="AA37" s="121"/>
      <c r="AB37" s="121"/>
      <c r="AC37" s="122"/>
    </row>
    <row r="38" spans="2:29" ht="3.95" customHeight="1">
      <c r="B38" s="123"/>
      <c r="C38" s="127"/>
      <c r="D38" s="110"/>
      <c r="E38" s="110"/>
      <c r="F38" s="111"/>
      <c r="G38" s="127"/>
      <c r="H38" s="110"/>
      <c r="I38" s="110"/>
      <c r="J38" s="111"/>
      <c r="K38" s="127"/>
      <c r="L38" s="110"/>
      <c r="M38" s="110"/>
      <c r="N38" s="111"/>
      <c r="O38" s="127"/>
      <c r="P38" s="110"/>
      <c r="Q38" s="110"/>
      <c r="R38" s="111"/>
      <c r="S38" s="127"/>
      <c r="T38" s="110"/>
      <c r="U38" s="110"/>
      <c r="V38" s="111"/>
      <c r="W38" s="127"/>
      <c r="X38" s="110"/>
      <c r="Y38" s="110"/>
      <c r="Z38" s="111"/>
      <c r="AA38" s="121"/>
      <c r="AB38" s="121"/>
      <c r="AC38" s="122"/>
    </row>
    <row r="39" spans="2:29">
      <c r="B39" s="123"/>
      <c r="C39" s="127"/>
      <c r="D39" s="133" t="str">
        <f>'ABA-MA HS10-E NT'!F47</f>
        <v/>
      </c>
      <c r="E39" s="110"/>
      <c r="F39" s="111"/>
      <c r="G39" s="127"/>
      <c r="H39" s="133" t="str">
        <f>'ABA-MA HS10-E NT'!G47</f>
        <v/>
      </c>
      <c r="I39" s="110"/>
      <c r="J39" s="111"/>
      <c r="K39" s="127"/>
      <c r="L39" s="133" t="str">
        <f>'ABA-MA HS10-E NT'!H47</f>
        <v/>
      </c>
      <c r="M39" s="110"/>
      <c r="N39" s="111"/>
      <c r="O39" s="127"/>
      <c r="P39" s="133" t="str">
        <f>'ABA-MA HS10-E NT'!I47</f>
        <v/>
      </c>
      <c r="Q39" s="110"/>
      <c r="R39" s="111"/>
      <c r="S39" s="127"/>
      <c r="T39" s="133" t="str">
        <f>'ABA-MA HS10-E NT'!J47</f>
        <v/>
      </c>
      <c r="U39" s="110"/>
      <c r="V39" s="111"/>
      <c r="W39" s="127"/>
      <c r="X39" s="133" t="str">
        <f>'ABA-MA HS10-E NT'!K47</f>
        <v/>
      </c>
      <c r="Y39" s="110"/>
      <c r="Z39" s="111"/>
      <c r="AA39" s="121"/>
      <c r="AB39" s="121"/>
      <c r="AC39" s="122"/>
    </row>
    <row r="40" spans="2:29" ht="3.95" customHeight="1">
      <c r="B40" s="123"/>
      <c r="C40" s="127"/>
      <c r="D40" s="110"/>
      <c r="E40" s="110"/>
      <c r="F40" s="111"/>
      <c r="G40" s="127"/>
      <c r="H40" s="110"/>
      <c r="I40" s="110"/>
      <c r="J40" s="111"/>
      <c r="K40" s="127"/>
      <c r="L40" s="110"/>
      <c r="M40" s="110"/>
      <c r="N40" s="111"/>
      <c r="O40" s="127"/>
      <c r="P40" s="110"/>
      <c r="Q40" s="110"/>
      <c r="R40" s="111"/>
      <c r="S40" s="127"/>
      <c r="T40" s="110"/>
      <c r="U40" s="110"/>
      <c r="V40" s="111"/>
      <c r="W40" s="128"/>
      <c r="X40" s="113"/>
      <c r="Y40" s="113"/>
      <c r="Z40" s="114"/>
      <c r="AA40" s="121"/>
      <c r="AB40" s="121"/>
      <c r="AC40" s="122"/>
    </row>
    <row r="41" spans="2:29" ht="3.95" customHeight="1">
      <c r="B41" s="123"/>
      <c r="C41" s="126"/>
      <c r="D41" s="107"/>
      <c r="E41" s="107"/>
      <c r="F41" s="108"/>
      <c r="G41" s="126"/>
      <c r="H41" s="107"/>
      <c r="I41" s="107"/>
      <c r="J41" s="108"/>
      <c r="K41" s="126"/>
      <c r="L41" s="107"/>
      <c r="M41" s="107"/>
      <c r="N41" s="108"/>
      <c r="O41" s="126"/>
      <c r="P41" s="107"/>
      <c r="Q41" s="107"/>
      <c r="R41" s="108"/>
      <c r="S41" s="126"/>
      <c r="T41" s="107"/>
      <c r="U41" s="107"/>
      <c r="V41" s="108"/>
      <c r="W41" s="126"/>
      <c r="X41" s="107"/>
      <c r="Y41" s="107"/>
      <c r="Z41" s="108"/>
      <c r="AA41" s="121"/>
      <c r="AB41" s="121"/>
      <c r="AC41" s="122"/>
    </row>
    <row r="42" spans="2:29">
      <c r="B42" s="123"/>
      <c r="C42" s="129" t="s">
        <v>7</v>
      </c>
      <c r="D42" s="110"/>
      <c r="E42" s="110"/>
      <c r="F42" s="111"/>
      <c r="G42" s="129" t="s">
        <v>7</v>
      </c>
      <c r="H42" s="110"/>
      <c r="I42" s="110"/>
      <c r="J42" s="111"/>
      <c r="K42" s="129" t="s">
        <v>7</v>
      </c>
      <c r="L42" s="110"/>
      <c r="M42" s="110"/>
      <c r="N42" s="111"/>
      <c r="O42" s="129" t="s">
        <v>7</v>
      </c>
      <c r="P42" s="110"/>
      <c r="Q42" s="110"/>
      <c r="R42" s="111"/>
      <c r="S42" s="129" t="s">
        <v>7</v>
      </c>
      <c r="T42" s="110"/>
      <c r="U42" s="110"/>
      <c r="V42" s="111"/>
      <c r="W42" s="129" t="s">
        <v>7</v>
      </c>
      <c r="X42" s="110"/>
      <c r="Y42" s="110"/>
      <c r="Z42" s="111"/>
      <c r="AA42" s="121"/>
      <c r="AB42" s="121"/>
      <c r="AC42" s="122"/>
    </row>
    <row r="43" spans="2:29">
      <c r="B43" s="123"/>
      <c r="C43" s="130" t="str">
        <f>'ABA-MA HS10-E NT'!L10</f>
        <v>5b</v>
      </c>
      <c r="D43" s="110"/>
      <c r="E43" s="110"/>
      <c r="F43" s="111"/>
      <c r="G43" s="130">
        <f>'ABA-MA HS10-E NT'!M10</f>
        <v>6</v>
      </c>
      <c r="H43" s="110"/>
      <c r="I43" s="110"/>
      <c r="J43" s="111"/>
      <c r="K43" s="130">
        <f>'ABA-MA HS10-E NT'!N10</f>
        <v>7</v>
      </c>
      <c r="L43" s="110"/>
      <c r="M43" s="110"/>
      <c r="N43" s="111"/>
      <c r="O43" s="130" t="str">
        <f>'ABA-MA HS10-E NT'!O10</f>
        <v>8a</v>
      </c>
      <c r="P43" s="110"/>
      <c r="Q43" s="110"/>
      <c r="R43" s="111"/>
      <c r="S43" s="130" t="str">
        <f>'ABA-MA HS10-E NT'!P10</f>
        <v>8b</v>
      </c>
      <c r="T43" s="110"/>
      <c r="U43" s="110"/>
      <c r="V43" s="111"/>
      <c r="W43" s="130" t="str">
        <f>'ABA-MA HS10-E NT'!Q10</f>
        <v>8c</v>
      </c>
      <c r="X43" s="110"/>
      <c r="Y43" s="110"/>
      <c r="Z43" s="111"/>
      <c r="AA43" s="121"/>
      <c r="AB43" s="121"/>
      <c r="AC43" s="122"/>
    </row>
    <row r="44" spans="2:29">
      <c r="B44" s="123"/>
      <c r="C44" s="129" t="s">
        <v>39</v>
      </c>
      <c r="D44" s="110"/>
      <c r="E44" s="131">
        <f>'ABA-MA HS10-E NT'!L11</f>
        <v>2</v>
      </c>
      <c r="F44" s="111"/>
      <c r="G44" s="129" t="s">
        <v>39</v>
      </c>
      <c r="H44" s="110"/>
      <c r="I44" s="131">
        <f>'ABA-MA HS10-E NT'!M11</f>
        <v>3</v>
      </c>
      <c r="J44" s="111"/>
      <c r="K44" s="129" t="s">
        <v>39</v>
      </c>
      <c r="L44" s="110"/>
      <c r="M44" s="131">
        <f>'ABA-MA HS10-E NT'!N11</f>
        <v>2</v>
      </c>
      <c r="N44" s="111"/>
      <c r="O44" s="129" t="s">
        <v>39</v>
      </c>
      <c r="P44" s="110"/>
      <c r="Q44" s="131">
        <f>'ABA-MA HS10-E NT'!O11</f>
        <v>2</v>
      </c>
      <c r="R44" s="111"/>
      <c r="S44" s="129" t="s">
        <v>39</v>
      </c>
      <c r="T44" s="110"/>
      <c r="U44" s="131">
        <f>'ABA-MA HS10-E NT'!P11</f>
        <v>2</v>
      </c>
      <c r="V44" s="111"/>
      <c r="W44" s="129" t="s">
        <v>39</v>
      </c>
      <c r="X44" s="110"/>
      <c r="Y44" s="131">
        <f>'ABA-MA HS10-E NT'!Q11</f>
        <v>1</v>
      </c>
      <c r="Z44" s="111"/>
      <c r="AA44" s="121"/>
      <c r="AB44" s="121"/>
      <c r="AC44" s="122"/>
    </row>
    <row r="45" spans="2:29" ht="3.95" customHeight="1">
      <c r="B45" s="123"/>
      <c r="C45" s="127"/>
      <c r="D45" s="110"/>
      <c r="E45" s="110"/>
      <c r="F45" s="111"/>
      <c r="G45" s="127"/>
      <c r="H45" s="110"/>
      <c r="I45" s="110"/>
      <c r="J45" s="111"/>
      <c r="K45" s="127"/>
      <c r="L45" s="110"/>
      <c r="M45" s="110"/>
      <c r="N45" s="111"/>
      <c r="O45" s="127"/>
      <c r="P45" s="110"/>
      <c r="Q45" s="110"/>
      <c r="R45" s="111"/>
      <c r="S45" s="127"/>
      <c r="T45" s="110"/>
      <c r="U45" s="110"/>
      <c r="V45" s="111"/>
      <c r="W45" s="127"/>
      <c r="X45" s="110"/>
      <c r="Y45" s="110"/>
      <c r="Z45" s="111"/>
      <c r="AA45" s="121"/>
      <c r="AB45" s="121"/>
      <c r="AC45" s="122"/>
    </row>
    <row r="46" spans="2:29">
      <c r="B46" s="123"/>
      <c r="C46" s="127"/>
      <c r="D46" s="133" t="str">
        <f>'ABA-MA HS10-E NT'!L47</f>
        <v/>
      </c>
      <c r="E46" s="110"/>
      <c r="F46" s="111"/>
      <c r="G46" s="127"/>
      <c r="H46" s="133" t="str">
        <f>'ABA-MA HS10-E NT'!M47</f>
        <v/>
      </c>
      <c r="I46" s="110"/>
      <c r="J46" s="111"/>
      <c r="K46" s="127"/>
      <c r="L46" s="133" t="str">
        <f>'ABA-MA HS10-E NT'!N47</f>
        <v/>
      </c>
      <c r="M46" s="110"/>
      <c r="N46" s="111"/>
      <c r="O46" s="127"/>
      <c r="P46" s="133" t="str">
        <f>'ABA-MA HS10-E NT'!O47</f>
        <v/>
      </c>
      <c r="Q46" s="110"/>
      <c r="R46" s="111"/>
      <c r="S46" s="127"/>
      <c r="T46" s="133" t="str">
        <f>'ABA-MA HS10-E NT'!P47</f>
        <v/>
      </c>
      <c r="U46" s="110"/>
      <c r="V46" s="111"/>
      <c r="W46" s="127"/>
      <c r="X46" s="133" t="str">
        <f>'ABA-MA HS10-E NT'!Q47</f>
        <v/>
      </c>
      <c r="Y46" s="110"/>
      <c r="Z46" s="111"/>
      <c r="AA46" s="121"/>
      <c r="AB46" s="121"/>
      <c r="AC46" s="122"/>
    </row>
    <row r="47" spans="2:29" ht="3.95" customHeight="1">
      <c r="B47" s="123"/>
      <c r="C47" s="128"/>
      <c r="D47" s="113"/>
      <c r="E47" s="113"/>
      <c r="F47" s="114"/>
      <c r="G47" s="128"/>
      <c r="H47" s="113"/>
      <c r="I47" s="113"/>
      <c r="J47" s="114"/>
      <c r="K47" s="128"/>
      <c r="L47" s="113"/>
      <c r="M47" s="113"/>
      <c r="N47" s="114"/>
      <c r="O47" s="128"/>
      <c r="P47" s="113"/>
      <c r="Q47" s="113"/>
      <c r="R47" s="114"/>
      <c r="S47" s="128"/>
      <c r="T47" s="113"/>
      <c r="U47" s="113"/>
      <c r="V47" s="114"/>
      <c r="W47" s="128"/>
      <c r="X47" s="113"/>
      <c r="Y47" s="113"/>
      <c r="Z47" s="114"/>
      <c r="AA47" s="121"/>
      <c r="AB47" s="121"/>
      <c r="AC47" s="122"/>
    </row>
    <row r="48" spans="2:29" ht="3.95" customHeight="1">
      <c r="B48" s="123"/>
      <c r="C48" s="126"/>
      <c r="D48" s="107"/>
      <c r="E48" s="107"/>
      <c r="F48" s="108"/>
      <c r="G48" s="126"/>
      <c r="H48" s="107"/>
      <c r="I48" s="107"/>
      <c r="J48" s="108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2"/>
    </row>
    <row r="49" spans="2:29">
      <c r="B49" s="123"/>
      <c r="C49" s="129" t="s">
        <v>7</v>
      </c>
      <c r="D49" s="110"/>
      <c r="E49" s="110"/>
      <c r="F49" s="111"/>
      <c r="G49" s="129" t="s">
        <v>7</v>
      </c>
      <c r="H49" s="110"/>
      <c r="I49" s="110"/>
      <c r="J49" s="11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</row>
    <row r="50" spans="2:29">
      <c r="B50" s="123"/>
      <c r="C50" s="130" t="str">
        <f>'ABA-MA HS10-E NT'!R10</f>
        <v>9a</v>
      </c>
      <c r="D50" s="110"/>
      <c r="E50" s="110"/>
      <c r="F50" s="111"/>
      <c r="G50" s="130" t="str">
        <f>'ABA-MA HS10-E NT'!S10</f>
        <v>9b</v>
      </c>
      <c r="H50" s="110"/>
      <c r="I50" s="110"/>
      <c r="J50" s="11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2"/>
    </row>
    <row r="51" spans="2:29">
      <c r="B51" s="123"/>
      <c r="C51" s="129" t="s">
        <v>39</v>
      </c>
      <c r="D51" s="110"/>
      <c r="E51" s="160">
        <f>'ABA-MA HS10-E NT'!R11</f>
        <v>1</v>
      </c>
      <c r="F51" s="111"/>
      <c r="G51" s="129" t="s">
        <v>39</v>
      </c>
      <c r="H51" s="110"/>
      <c r="I51" s="131">
        <f>'ABA-MA HS10-E NT'!S11</f>
        <v>4</v>
      </c>
      <c r="J51" s="11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2"/>
    </row>
    <row r="52" spans="2:29" ht="3.95" customHeight="1">
      <c r="B52" s="123"/>
      <c r="C52" s="127"/>
      <c r="D52" s="110"/>
      <c r="E52" s="110"/>
      <c r="F52" s="111"/>
      <c r="G52" s="127"/>
      <c r="H52" s="110"/>
      <c r="I52" s="110"/>
      <c r="J52" s="11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2"/>
    </row>
    <row r="53" spans="2:29">
      <c r="B53" s="123"/>
      <c r="C53" s="127"/>
      <c r="D53" s="133" t="str">
        <f>'ABA-MA HS10-E NT'!R47</f>
        <v/>
      </c>
      <c r="E53" s="110"/>
      <c r="F53" s="111"/>
      <c r="G53" s="127"/>
      <c r="H53" s="133" t="str">
        <f>'ABA-MA HS10-E NT'!S47</f>
        <v/>
      </c>
      <c r="I53" s="110"/>
      <c r="J53" s="11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2"/>
    </row>
    <row r="54" spans="2:29" ht="3.95" customHeight="1">
      <c r="B54" s="123"/>
      <c r="C54" s="128"/>
      <c r="D54" s="113"/>
      <c r="E54" s="113"/>
      <c r="F54" s="114"/>
      <c r="G54" s="128"/>
      <c r="H54" s="113"/>
      <c r="I54" s="113"/>
      <c r="J54" s="114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2"/>
    </row>
    <row r="55" spans="2:29">
      <c r="B55" s="123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22"/>
    </row>
    <row r="56" spans="2:29">
      <c r="B56" s="123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2"/>
    </row>
    <row r="57" spans="2:29">
      <c r="B57" s="123"/>
      <c r="C57" s="147" t="s">
        <v>34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2"/>
    </row>
    <row r="58" spans="2:29">
      <c r="B58" s="123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2"/>
    </row>
    <row r="59" spans="2:29" ht="3.95" customHeight="1">
      <c r="B59" s="123"/>
      <c r="C59" s="126"/>
      <c r="D59" s="107"/>
      <c r="E59" s="107"/>
      <c r="F59" s="108"/>
      <c r="G59" s="126"/>
      <c r="H59" s="107"/>
      <c r="I59" s="107"/>
      <c r="J59" s="108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2"/>
    </row>
    <row r="60" spans="2:29">
      <c r="B60" s="123"/>
      <c r="C60" s="129" t="s">
        <v>7</v>
      </c>
      <c r="D60" s="110"/>
      <c r="E60" s="110"/>
      <c r="F60" s="111"/>
      <c r="G60" s="129" t="s">
        <v>7</v>
      </c>
      <c r="H60" s="110"/>
      <c r="I60" s="110"/>
      <c r="J60" s="11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2"/>
    </row>
    <row r="61" spans="2:29">
      <c r="B61" s="123"/>
      <c r="C61" s="130" t="s">
        <v>41</v>
      </c>
      <c r="D61" s="110"/>
      <c r="E61" s="110"/>
      <c r="F61" s="111"/>
      <c r="G61" s="130" t="s">
        <v>40</v>
      </c>
      <c r="H61" s="110"/>
      <c r="I61" s="110"/>
      <c r="J61" s="11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2"/>
    </row>
    <row r="62" spans="2:29">
      <c r="B62" s="123"/>
      <c r="C62" s="129" t="s">
        <v>39</v>
      </c>
      <c r="D62" s="110"/>
      <c r="E62" s="131">
        <v>10</v>
      </c>
      <c r="F62" s="111"/>
      <c r="G62" s="129" t="s">
        <v>39</v>
      </c>
      <c r="H62" s="110"/>
      <c r="I62" s="131">
        <v>10</v>
      </c>
      <c r="J62" s="11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2"/>
    </row>
    <row r="63" spans="2:29" ht="3.95" customHeight="1">
      <c r="B63" s="123"/>
      <c r="C63" s="127"/>
      <c r="D63" s="110"/>
      <c r="E63" s="110"/>
      <c r="F63" s="111"/>
      <c r="G63" s="127"/>
      <c r="H63" s="110"/>
      <c r="I63" s="110"/>
      <c r="J63" s="11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2"/>
    </row>
    <row r="64" spans="2:29">
      <c r="B64" s="123"/>
      <c r="C64" s="127"/>
      <c r="D64" s="133" t="str">
        <f>'ABA-MA HS10-E NT'!W47</f>
        <v/>
      </c>
      <c r="E64" s="110"/>
      <c r="F64" s="111"/>
      <c r="G64" s="127"/>
      <c r="H64" s="133" t="str">
        <f>'ABA-MA HS10-E NT'!Y47</f>
        <v/>
      </c>
      <c r="I64" s="110"/>
      <c r="J64" s="11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2"/>
    </row>
    <row r="65" spans="2:29" ht="3.95" customHeight="1">
      <c r="B65" s="123"/>
      <c r="C65" s="128"/>
      <c r="D65" s="113"/>
      <c r="E65" s="113"/>
      <c r="F65" s="114"/>
      <c r="G65" s="128"/>
      <c r="H65" s="113"/>
      <c r="I65" s="113"/>
      <c r="J65" s="114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</row>
    <row r="66" spans="2:29">
      <c r="B66" s="123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22"/>
    </row>
    <row r="67" spans="2:29">
      <c r="B67" s="123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2"/>
    </row>
    <row r="68" spans="2:29">
      <c r="B68" s="123"/>
      <c r="C68" s="147" t="s">
        <v>42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2"/>
    </row>
    <row r="69" spans="2:29">
      <c r="B69" s="123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2"/>
    </row>
    <row r="70" spans="2:29" ht="3.95" customHeight="1">
      <c r="B70" s="123"/>
      <c r="C70" s="126"/>
      <c r="D70" s="107"/>
      <c r="E70" s="107"/>
      <c r="F70" s="108"/>
      <c r="G70" s="284"/>
      <c r="H70" s="285"/>
      <c r="I70" s="286"/>
      <c r="J70" s="284"/>
      <c r="K70" s="285"/>
      <c r="L70" s="286"/>
      <c r="M70" s="284"/>
      <c r="N70" s="285"/>
      <c r="O70" s="286"/>
      <c r="P70" s="284"/>
      <c r="Q70" s="285"/>
      <c r="R70" s="286"/>
      <c r="S70" s="284"/>
      <c r="T70" s="285"/>
      <c r="U70" s="286"/>
      <c r="V70" s="284"/>
      <c r="W70" s="285"/>
      <c r="X70" s="286"/>
      <c r="Y70" s="121"/>
      <c r="Z70" s="121"/>
      <c r="AA70" s="121"/>
      <c r="AB70" s="121"/>
      <c r="AC70" s="122"/>
    </row>
    <row r="71" spans="2:29">
      <c r="B71" s="123"/>
      <c r="C71" s="278" t="s">
        <v>29</v>
      </c>
      <c r="D71" s="279"/>
      <c r="E71" s="279"/>
      <c r="F71" s="280"/>
      <c r="G71" s="278">
        <v>1</v>
      </c>
      <c r="H71" s="279"/>
      <c r="I71" s="280"/>
      <c r="J71" s="278">
        <v>2</v>
      </c>
      <c r="K71" s="279"/>
      <c r="L71" s="280"/>
      <c r="M71" s="278">
        <v>3</v>
      </c>
      <c r="N71" s="279"/>
      <c r="O71" s="280"/>
      <c r="P71" s="278">
        <v>4</v>
      </c>
      <c r="Q71" s="279"/>
      <c r="R71" s="280"/>
      <c r="S71" s="278">
        <v>5</v>
      </c>
      <c r="T71" s="279"/>
      <c r="U71" s="280"/>
      <c r="V71" s="278">
        <v>6</v>
      </c>
      <c r="W71" s="279"/>
      <c r="X71" s="280"/>
      <c r="Y71" s="121"/>
      <c r="Z71" s="121"/>
      <c r="AA71" s="121"/>
      <c r="AB71" s="121"/>
      <c r="AC71" s="122"/>
    </row>
    <row r="72" spans="2:29" ht="3.95" customHeight="1">
      <c r="B72" s="123"/>
      <c r="C72" s="134"/>
      <c r="D72" s="113"/>
      <c r="E72" s="113"/>
      <c r="F72" s="114"/>
      <c r="G72" s="296"/>
      <c r="H72" s="297"/>
      <c r="I72" s="298"/>
      <c r="J72" s="296"/>
      <c r="K72" s="297"/>
      <c r="L72" s="298"/>
      <c r="M72" s="296"/>
      <c r="N72" s="297"/>
      <c r="O72" s="298"/>
      <c r="P72" s="296"/>
      <c r="Q72" s="297"/>
      <c r="R72" s="298"/>
      <c r="S72" s="296"/>
      <c r="T72" s="297"/>
      <c r="U72" s="298"/>
      <c r="V72" s="296"/>
      <c r="W72" s="297"/>
      <c r="X72" s="298"/>
      <c r="Y72" s="121"/>
      <c r="Z72" s="121"/>
      <c r="AA72" s="121"/>
      <c r="AB72" s="121"/>
      <c r="AC72" s="122"/>
    </row>
    <row r="73" spans="2:29" ht="3.95" customHeight="1">
      <c r="B73" s="123"/>
      <c r="C73" s="130"/>
      <c r="D73" s="110"/>
      <c r="E73" s="110"/>
      <c r="F73" s="111"/>
      <c r="G73" s="110"/>
      <c r="H73" s="139"/>
      <c r="I73" s="111"/>
      <c r="J73" s="110"/>
      <c r="K73" s="139"/>
      <c r="L73" s="111"/>
      <c r="M73" s="110"/>
      <c r="N73" s="139"/>
      <c r="O73" s="111"/>
      <c r="P73" s="110"/>
      <c r="Q73" s="139"/>
      <c r="R73" s="111"/>
      <c r="S73" s="110"/>
      <c r="T73" s="139"/>
      <c r="U73" s="111"/>
      <c r="V73" s="110"/>
      <c r="W73" s="139"/>
      <c r="X73" s="111"/>
      <c r="Y73" s="121"/>
      <c r="Z73" s="121"/>
      <c r="AA73" s="121"/>
      <c r="AB73" s="121"/>
      <c r="AC73" s="122"/>
    </row>
    <row r="74" spans="2:29">
      <c r="B74" s="123"/>
      <c r="C74" s="278" t="s">
        <v>2</v>
      </c>
      <c r="D74" s="279"/>
      <c r="E74" s="279"/>
      <c r="F74" s="280"/>
      <c r="G74" s="135"/>
      <c r="H74" s="136">
        <f>'ABA-MA HS10-E NT'!AO10</f>
        <v>0</v>
      </c>
      <c r="I74" s="135"/>
      <c r="J74" s="135"/>
      <c r="K74" s="136">
        <f>'ABA-MA HS10-E NT'!AO9</f>
        <v>0</v>
      </c>
      <c r="L74" s="135"/>
      <c r="M74" s="135"/>
      <c r="N74" s="136">
        <f>'ABA-MA HS10-E NT'!AO8</f>
        <v>0</v>
      </c>
      <c r="O74" s="135"/>
      <c r="P74" s="135"/>
      <c r="Q74" s="136">
        <f>'ABA-MA HS10-E NT'!AO7</f>
        <v>0</v>
      </c>
      <c r="R74" s="135"/>
      <c r="S74" s="135"/>
      <c r="T74" s="136">
        <f>'ABA-MA HS10-E NT'!AO6</f>
        <v>0</v>
      </c>
      <c r="U74" s="135"/>
      <c r="V74" s="135"/>
      <c r="W74" s="136">
        <f>'ABA-MA HS10-E NT'!AO5</f>
        <v>0</v>
      </c>
      <c r="X74" s="135"/>
      <c r="Y74" s="121"/>
      <c r="Z74" s="121"/>
      <c r="AA74" s="121"/>
      <c r="AB74" s="121"/>
      <c r="AC74" s="122"/>
    </row>
    <row r="75" spans="2:29" ht="3.95" customHeight="1">
      <c r="B75" s="123"/>
      <c r="C75" s="128"/>
      <c r="D75" s="113"/>
      <c r="E75" s="113"/>
      <c r="F75" s="114"/>
      <c r="G75" s="113"/>
      <c r="H75" s="139"/>
      <c r="I75" s="114"/>
      <c r="J75" s="113"/>
      <c r="K75" s="139"/>
      <c r="L75" s="114"/>
      <c r="M75" s="113"/>
      <c r="N75" s="139"/>
      <c r="O75" s="114"/>
      <c r="P75" s="113"/>
      <c r="Q75" s="139"/>
      <c r="R75" s="114"/>
      <c r="S75" s="113"/>
      <c r="T75" s="139"/>
      <c r="U75" s="114"/>
      <c r="V75" s="113"/>
      <c r="W75" s="139"/>
      <c r="X75" s="114"/>
      <c r="Y75" s="121"/>
      <c r="Z75" s="121"/>
      <c r="AA75" s="121"/>
      <c r="AB75" s="121"/>
      <c r="AC75" s="122"/>
    </row>
    <row r="76" spans="2:29">
      <c r="B76" s="123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2"/>
    </row>
    <row r="77" spans="2:29">
      <c r="B77" s="123"/>
      <c r="C77" s="140"/>
      <c r="D77" s="141"/>
      <c r="E77" s="141"/>
      <c r="F77" s="142"/>
      <c r="G77" s="121"/>
      <c r="H77" s="147" t="s">
        <v>43</v>
      </c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2"/>
    </row>
    <row r="78" spans="2:29">
      <c r="B78" s="123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22"/>
    </row>
    <row r="79" spans="2:29">
      <c r="B79" s="123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2"/>
    </row>
    <row r="80" spans="2:29">
      <c r="B80" s="123"/>
      <c r="C80" s="147" t="s">
        <v>44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2"/>
    </row>
    <row r="81" spans="2:29">
      <c r="B81" s="123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2"/>
    </row>
    <row r="82" spans="2:29" ht="3.95" customHeight="1">
      <c r="B82" s="123"/>
      <c r="C82" s="126"/>
      <c r="D82" s="107"/>
      <c r="E82" s="107"/>
      <c r="F82" s="107"/>
      <c r="G82" s="285"/>
      <c r="H82" s="285"/>
      <c r="I82" s="285"/>
      <c r="J82" s="285"/>
      <c r="K82" s="285"/>
      <c r="L82" s="286"/>
      <c r="M82" s="284"/>
      <c r="N82" s="285"/>
      <c r="O82" s="286"/>
      <c r="P82" s="284"/>
      <c r="Q82" s="285"/>
      <c r="R82" s="286"/>
      <c r="S82" s="143"/>
      <c r="T82" s="144"/>
      <c r="U82" s="137"/>
      <c r="V82" s="143"/>
      <c r="W82" s="144"/>
      <c r="X82" s="137"/>
      <c r="Y82" s="121"/>
      <c r="Z82" s="121"/>
      <c r="AA82" s="121"/>
      <c r="AB82" s="121"/>
      <c r="AC82" s="122"/>
    </row>
    <row r="83" spans="2:29">
      <c r="B83" s="123"/>
      <c r="C83" s="278" t="s">
        <v>45</v>
      </c>
      <c r="D83" s="279"/>
      <c r="E83" s="279"/>
      <c r="F83" s="279"/>
      <c r="G83" s="279"/>
      <c r="H83" s="279"/>
      <c r="I83" s="279"/>
      <c r="J83" s="279"/>
      <c r="K83" s="279"/>
      <c r="L83" s="280"/>
      <c r="M83" s="278">
        <v>1</v>
      </c>
      <c r="N83" s="279"/>
      <c r="O83" s="280"/>
      <c r="P83" s="278">
        <v>2</v>
      </c>
      <c r="Q83" s="279"/>
      <c r="R83" s="280"/>
      <c r="S83" s="278">
        <v>3</v>
      </c>
      <c r="T83" s="279"/>
      <c r="U83" s="280"/>
      <c r="V83" s="278">
        <v>4</v>
      </c>
      <c r="W83" s="279"/>
      <c r="X83" s="280"/>
      <c r="Y83" s="121"/>
      <c r="Z83" s="121"/>
      <c r="AA83" s="121"/>
      <c r="AB83" s="121"/>
      <c r="AC83" s="122"/>
    </row>
    <row r="84" spans="2:29" ht="3.95" customHeight="1">
      <c r="B84" s="123"/>
      <c r="C84" s="134"/>
      <c r="D84" s="113"/>
      <c r="E84" s="113"/>
      <c r="F84" s="113"/>
      <c r="G84" s="297"/>
      <c r="H84" s="297"/>
      <c r="I84" s="297"/>
      <c r="J84" s="297"/>
      <c r="K84" s="297"/>
      <c r="L84" s="298"/>
      <c r="M84" s="296"/>
      <c r="N84" s="297"/>
      <c r="O84" s="298"/>
      <c r="P84" s="296"/>
      <c r="Q84" s="297"/>
      <c r="R84" s="298"/>
      <c r="S84" s="145"/>
      <c r="T84" s="146"/>
      <c r="U84" s="138"/>
      <c r="V84" s="145"/>
      <c r="W84" s="146"/>
      <c r="X84" s="138"/>
      <c r="Y84" s="121"/>
      <c r="Z84" s="121"/>
      <c r="AA84" s="121"/>
      <c r="AB84" s="121"/>
      <c r="AC84" s="122"/>
    </row>
    <row r="85" spans="2:29" ht="3.95" customHeight="1">
      <c r="B85" s="123"/>
      <c r="C85" s="126"/>
      <c r="D85" s="107"/>
      <c r="E85" s="107"/>
      <c r="F85" s="107"/>
      <c r="G85" s="285"/>
      <c r="H85" s="285"/>
      <c r="I85" s="285"/>
      <c r="J85" s="285"/>
      <c r="K85" s="285"/>
      <c r="L85" s="286"/>
      <c r="M85" s="110"/>
      <c r="N85" s="139"/>
      <c r="O85" s="111"/>
      <c r="P85" s="110"/>
      <c r="Q85" s="139"/>
      <c r="R85" s="111"/>
      <c r="S85" s="110"/>
      <c r="T85" s="139"/>
      <c r="U85" s="111"/>
      <c r="V85" s="110"/>
      <c r="W85" s="139"/>
      <c r="X85" s="111"/>
      <c r="Y85" s="121"/>
      <c r="Z85" s="121"/>
      <c r="AA85" s="121"/>
      <c r="AB85" s="121"/>
      <c r="AC85" s="122"/>
    </row>
    <row r="86" spans="2:29">
      <c r="B86" s="123"/>
      <c r="C86" s="278" t="s">
        <v>46</v>
      </c>
      <c r="D86" s="279"/>
      <c r="E86" s="279"/>
      <c r="F86" s="279"/>
      <c r="G86" s="279"/>
      <c r="H86" s="279"/>
      <c r="I86" s="279"/>
      <c r="J86" s="279"/>
      <c r="K86" s="279"/>
      <c r="L86" s="280"/>
      <c r="M86" s="135"/>
      <c r="N86" s="136">
        <f>'ABA-MA HS10-E NT'!AP14</f>
        <v>0</v>
      </c>
      <c r="O86" s="135"/>
      <c r="P86" s="135"/>
      <c r="Q86" s="136">
        <f>'ABA-MA HS10-E NT'!AQ14</f>
        <v>0</v>
      </c>
      <c r="R86" s="135"/>
      <c r="S86" s="135"/>
      <c r="T86" s="136">
        <f>'ABA-MA HS10-E NT'!AR14</f>
        <v>0</v>
      </c>
      <c r="U86" s="135"/>
      <c r="V86" s="135"/>
      <c r="W86" s="136">
        <f>'ABA-MA HS10-E NT'!AS14</f>
        <v>0</v>
      </c>
      <c r="X86" s="135"/>
      <c r="Y86" s="121"/>
      <c r="Z86" s="121"/>
      <c r="AA86" s="121"/>
      <c r="AB86" s="121"/>
      <c r="AC86" s="122"/>
    </row>
    <row r="87" spans="2:29" ht="3.95" customHeight="1">
      <c r="B87" s="123"/>
      <c r="C87" s="134"/>
      <c r="D87" s="113"/>
      <c r="E87" s="113"/>
      <c r="F87" s="113"/>
      <c r="G87" s="297"/>
      <c r="H87" s="297"/>
      <c r="I87" s="297"/>
      <c r="J87" s="297"/>
      <c r="K87" s="297"/>
      <c r="L87" s="298"/>
      <c r="M87" s="113"/>
      <c r="N87" s="139"/>
      <c r="O87" s="114"/>
      <c r="P87" s="113"/>
      <c r="Q87" s="139"/>
      <c r="R87" s="114"/>
      <c r="S87" s="113"/>
      <c r="T87" s="139"/>
      <c r="U87" s="114"/>
      <c r="V87" s="113"/>
      <c r="W87" s="139"/>
      <c r="X87" s="114"/>
      <c r="Y87" s="121"/>
      <c r="Z87" s="121"/>
      <c r="AA87" s="121"/>
      <c r="AB87" s="121"/>
      <c r="AC87" s="122"/>
    </row>
    <row r="88" spans="2:29" ht="3.95" customHeight="1">
      <c r="B88" s="123"/>
      <c r="C88" s="126"/>
      <c r="D88" s="107"/>
      <c r="E88" s="107"/>
      <c r="F88" s="107"/>
      <c r="G88" s="285"/>
      <c r="H88" s="285"/>
      <c r="I88" s="285"/>
      <c r="J88" s="285"/>
      <c r="K88" s="285"/>
      <c r="L88" s="286"/>
      <c r="M88" s="110"/>
      <c r="N88" s="139"/>
      <c r="O88" s="111"/>
      <c r="P88" s="110"/>
      <c r="Q88" s="139"/>
      <c r="R88" s="111"/>
      <c r="S88" s="110"/>
      <c r="T88" s="139"/>
      <c r="U88" s="111"/>
      <c r="V88" s="110"/>
      <c r="W88" s="139"/>
      <c r="X88" s="111"/>
      <c r="Y88" s="121"/>
      <c r="Z88" s="121"/>
      <c r="AA88" s="121"/>
      <c r="AB88" s="121"/>
      <c r="AC88" s="122"/>
    </row>
    <row r="89" spans="2:29">
      <c r="B89" s="123"/>
      <c r="C89" s="278" t="s">
        <v>47</v>
      </c>
      <c r="D89" s="279"/>
      <c r="E89" s="279"/>
      <c r="F89" s="279"/>
      <c r="G89" s="279"/>
      <c r="H89" s="279"/>
      <c r="I89" s="279"/>
      <c r="J89" s="279"/>
      <c r="K89" s="279"/>
      <c r="L89" s="280"/>
      <c r="M89" s="135"/>
      <c r="N89" s="133" t="str">
        <f>'ABA-MA HS10-E NT'!AP15</f>
        <v/>
      </c>
      <c r="O89" s="135"/>
      <c r="P89" s="135"/>
      <c r="Q89" s="133" t="str">
        <f>'ABA-MA HS10-E NT'!AQ15</f>
        <v/>
      </c>
      <c r="R89" s="135"/>
      <c r="S89" s="135"/>
      <c r="T89" s="133" t="str">
        <f>'ABA-MA HS10-E NT'!AR15</f>
        <v/>
      </c>
      <c r="U89" s="135"/>
      <c r="V89" s="135"/>
      <c r="W89" s="133" t="str">
        <f>'ABA-MA HS10-E NT'!AS15</f>
        <v/>
      </c>
      <c r="X89" s="135"/>
      <c r="Y89" s="121"/>
      <c r="Z89" s="121"/>
      <c r="AA89" s="121"/>
      <c r="AB89" s="121"/>
      <c r="AC89" s="122"/>
    </row>
    <row r="90" spans="2:29" ht="3.95" customHeight="1">
      <c r="B90" s="123"/>
      <c r="C90" s="134"/>
      <c r="D90" s="113"/>
      <c r="E90" s="113"/>
      <c r="F90" s="113"/>
      <c r="G90" s="297"/>
      <c r="H90" s="297"/>
      <c r="I90" s="297"/>
      <c r="J90" s="297"/>
      <c r="K90" s="297"/>
      <c r="L90" s="298"/>
      <c r="M90" s="113"/>
      <c r="N90" s="139"/>
      <c r="O90" s="114"/>
      <c r="P90" s="113"/>
      <c r="Q90" s="139"/>
      <c r="R90" s="114"/>
      <c r="S90" s="113"/>
      <c r="T90" s="139"/>
      <c r="U90" s="114"/>
      <c r="V90" s="113"/>
      <c r="W90" s="139"/>
      <c r="X90" s="114"/>
      <c r="Y90" s="121"/>
      <c r="Z90" s="121"/>
      <c r="AA90" s="121"/>
      <c r="AB90" s="121"/>
      <c r="AC90" s="122"/>
    </row>
    <row r="91" spans="2:29">
      <c r="B91" s="123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22"/>
    </row>
    <row r="92" spans="2:29">
      <c r="B92" s="123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2"/>
    </row>
    <row r="93" spans="2:29">
      <c r="B93" s="12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25"/>
    </row>
  </sheetData>
  <sheetProtection sheet="1" objects="1" scenarios="1" selectLockedCells="1"/>
  <mergeCells count="48">
    <mergeCell ref="C74:F74"/>
    <mergeCell ref="G82:I82"/>
    <mergeCell ref="J82:L82"/>
    <mergeCell ref="M82:O82"/>
    <mergeCell ref="C89:L89"/>
    <mergeCell ref="G90:I90"/>
    <mergeCell ref="J90:L90"/>
    <mergeCell ref="G85:I85"/>
    <mergeCell ref="J85:L85"/>
    <mergeCell ref="C86:L86"/>
    <mergeCell ref="G87:I87"/>
    <mergeCell ref="J87:L87"/>
    <mergeCell ref="G88:I88"/>
    <mergeCell ref="J88:L88"/>
    <mergeCell ref="S83:U83"/>
    <mergeCell ref="V83:X83"/>
    <mergeCell ref="G84:I84"/>
    <mergeCell ref="J84:L84"/>
    <mergeCell ref="M84:O84"/>
    <mergeCell ref="P84:R84"/>
    <mergeCell ref="P82:R82"/>
    <mergeCell ref="C83:L83"/>
    <mergeCell ref="M83:O83"/>
    <mergeCell ref="P83:R83"/>
    <mergeCell ref="V71:X71"/>
    <mergeCell ref="G72:I72"/>
    <mergeCell ref="J72:L72"/>
    <mergeCell ref="M72:O72"/>
    <mergeCell ref="P72:R72"/>
    <mergeCell ref="S72:U72"/>
    <mergeCell ref="V72:X72"/>
    <mergeCell ref="C71:F71"/>
    <mergeCell ref="G71:I71"/>
    <mergeCell ref="J71:L71"/>
    <mergeCell ref="M71:O71"/>
    <mergeCell ref="P71:R71"/>
    <mergeCell ref="S71:U71"/>
    <mergeCell ref="C3:AA3"/>
    <mergeCell ref="G70:I70"/>
    <mergeCell ref="J70:L70"/>
    <mergeCell ref="M70:O70"/>
    <mergeCell ref="P70:R70"/>
    <mergeCell ref="S70:U70"/>
    <mergeCell ref="V70:X70"/>
    <mergeCell ref="C5:M6"/>
    <mergeCell ref="E10:M10"/>
    <mergeCell ref="E9:M9"/>
    <mergeCell ref="C8:M8"/>
  </mergeCells>
  <pageMargins left="0.70866141732283472" right="0.70866141732283472" top="0.78740157480314965" bottom="0.78740157480314965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ABA-MA HS10-E NT</vt:lpstr>
      <vt:lpstr>Internet-Eingaben</vt:lpstr>
      <vt:lpstr>Benotung</vt:lpstr>
      <vt:lpstr>'Internet-Eingaben'!Druckbereich</vt:lpstr>
      <vt:lpstr>'ABA-MA HS10-E NT'!Drucktitel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Wolfgang Prill</cp:lastModifiedBy>
  <cp:lastPrinted>2016-03-23T09:38:49Z</cp:lastPrinted>
  <dcterms:created xsi:type="dcterms:W3CDTF">2008-05-27T20:42:40Z</dcterms:created>
  <dcterms:modified xsi:type="dcterms:W3CDTF">2017-02-18T17:54:31Z</dcterms:modified>
</cp:coreProperties>
</file>