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RS10 NT" sheetId="1" r:id="rId1"/>
    <sheet name="Internet-Eingaben" sheetId="2" r:id="rId2"/>
  </sheets>
  <externalReferences>
    <externalReference r:id="rId3"/>
  </externalReferences>
  <definedNames>
    <definedName name="Benotung">'ABA-MA RS10 NT'!$AM$5:$AO$10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'Internet-Eingaben'!$B$2:$AC$93</definedName>
    <definedName name="_xlnm.Print_Titles" localSheetId="0">'ABA-MA RS10 NT'!$A:$C,'ABA-MA RS10 NT'!$3:$12</definedName>
    <definedName name="Fehler">'ABA-MA RS10 NT'!$E$87:$AG$87</definedName>
    <definedName name="Punkte">'ABA-MA RS10 NT'!$E$11:$U$11</definedName>
    <definedName name="sch_anz">'ABA-MA RS10 NT'!$B$12:$B$46</definedName>
    <definedName name="zensur">'ABA-MA RS10 NT'!$AI$12:$AI$46</definedName>
  </definedNames>
  <calcPr calcId="125725" refMode="R1C1"/>
</workbook>
</file>

<file path=xl/calcChain.xml><?xml version="1.0" encoding="utf-8"?>
<calcChain xmlns="http://schemas.openxmlformats.org/spreadsheetml/2006/main">
  <c r="V53" i="1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11"/>
  <c r="Q51" i="2"/>
  <c r="O50"/>
  <c r="U52" i="1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 l="1"/>
  <c r="U47" s="1"/>
  <c r="P53" i="2" s="1"/>
  <c r="E5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I46" i="1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C48"/>
  <c r="BD48"/>
  <c r="BE48"/>
  <c r="BC49"/>
  <c r="BD49"/>
  <c r="BE49"/>
  <c r="BF49"/>
  <c r="BC50"/>
  <c r="BD50"/>
  <c r="BE50"/>
  <c r="BF50"/>
  <c r="BC51"/>
  <c r="BD51"/>
  <c r="BE51"/>
  <c r="BF51"/>
  <c r="BC52"/>
  <c r="BD52"/>
  <c r="BE52"/>
  <c r="BF52"/>
  <c r="BC53"/>
  <c r="BD53"/>
  <c r="BE53"/>
  <c r="BF53"/>
  <c r="BC54"/>
  <c r="BD54"/>
  <c r="BE54"/>
  <c r="BF54"/>
  <c r="BC55"/>
  <c r="BD55"/>
  <c r="BE55"/>
  <c r="BF55"/>
  <c r="BC56"/>
  <c r="BD56"/>
  <c r="BE56"/>
  <c r="BF56"/>
  <c r="BC57"/>
  <c r="BD57"/>
  <c r="BE57"/>
  <c r="BF57"/>
  <c r="BC58"/>
  <c r="BD58"/>
  <c r="BE58"/>
  <c r="BF58"/>
  <c r="BC59"/>
  <c r="BD59"/>
  <c r="BE59"/>
  <c r="BF59"/>
  <c r="BC60"/>
  <c r="BD60"/>
  <c r="BE60"/>
  <c r="BF60"/>
  <c r="BC61"/>
  <c r="BD61"/>
  <c r="BE61"/>
  <c r="BF61"/>
  <c r="BC62"/>
  <c r="BD62"/>
  <c r="BE62"/>
  <c r="BF62"/>
  <c r="BC63"/>
  <c r="BD63"/>
  <c r="BE63"/>
  <c r="BF63"/>
  <c r="BC64"/>
  <c r="BD64"/>
  <c r="BE64"/>
  <c r="BF64"/>
  <c r="BC65"/>
  <c r="BD65"/>
  <c r="BE65"/>
  <c r="BF65"/>
  <c r="BC66"/>
  <c r="BD66"/>
  <c r="BE66"/>
  <c r="BF66"/>
  <c r="BC67"/>
  <c r="BD67"/>
  <c r="BE67"/>
  <c r="BF67"/>
  <c r="BC68"/>
  <c r="BD68"/>
  <c r="BE68"/>
  <c r="BF68"/>
  <c r="BC69"/>
  <c r="BD69"/>
  <c r="BE69"/>
  <c r="BF69"/>
  <c r="BC70"/>
  <c r="BD70"/>
  <c r="BE70"/>
  <c r="BF70"/>
  <c r="BC71"/>
  <c r="BD71"/>
  <c r="BE71"/>
  <c r="BF71"/>
  <c r="BC72"/>
  <c r="BD72"/>
  <c r="BE72"/>
  <c r="BF72"/>
  <c r="BC73"/>
  <c r="BD73"/>
  <c r="BE73"/>
  <c r="BF73"/>
  <c r="BC74"/>
  <c r="BD74"/>
  <c r="BE74"/>
  <c r="BF74"/>
  <c r="BC75"/>
  <c r="BD75"/>
  <c r="BE75"/>
  <c r="BF75"/>
  <c r="BC76"/>
  <c r="BD76"/>
  <c r="BE76"/>
  <c r="BF76"/>
  <c r="BC77"/>
  <c r="BD77"/>
  <c r="BE77"/>
  <c r="BF77"/>
  <c r="BC78"/>
  <c r="BD78"/>
  <c r="BE78"/>
  <c r="BF78"/>
  <c r="BC79"/>
  <c r="BD79"/>
  <c r="BE79"/>
  <c r="BF79"/>
  <c r="BC80"/>
  <c r="BD80"/>
  <c r="BE80"/>
  <c r="BF80"/>
  <c r="BC81"/>
  <c r="BD81"/>
  <c r="BE81"/>
  <c r="BF81"/>
  <c r="BC13"/>
  <c r="BD13"/>
  <c r="BF13"/>
  <c r="BC14"/>
  <c r="BE14"/>
  <c r="BF14"/>
  <c r="BC15"/>
  <c r="BD15"/>
  <c r="BE15"/>
  <c r="BF15"/>
  <c r="BC16"/>
  <c r="BD16"/>
  <c r="BE16"/>
  <c r="BF16"/>
  <c r="BC17"/>
  <c r="BD17"/>
  <c r="BE17"/>
  <c r="BF17"/>
  <c r="BC18"/>
  <c r="BD18"/>
  <c r="BE18"/>
  <c r="BF18"/>
  <c r="BC19"/>
  <c r="BD19"/>
  <c r="BE19"/>
  <c r="BF19"/>
  <c r="BC20"/>
  <c r="BD20"/>
  <c r="BE20"/>
  <c r="BF20"/>
  <c r="BC21"/>
  <c r="BD21"/>
  <c r="BE21"/>
  <c r="BF21"/>
  <c r="BC22"/>
  <c r="BD22"/>
  <c r="BE22"/>
  <c r="BF22"/>
  <c r="BC23"/>
  <c r="BD23"/>
  <c r="BE23"/>
  <c r="BF23"/>
  <c r="BC24"/>
  <c r="BD24"/>
  <c r="BE24"/>
  <c r="BF24"/>
  <c r="BC25"/>
  <c r="BD25"/>
  <c r="BE25"/>
  <c r="BF25"/>
  <c r="BC26"/>
  <c r="BD26"/>
  <c r="BE26"/>
  <c r="BF26"/>
  <c r="BC27"/>
  <c r="BD27"/>
  <c r="BE27"/>
  <c r="BF27"/>
  <c r="BC28"/>
  <c r="BD28"/>
  <c r="BE28"/>
  <c r="BF28"/>
  <c r="BC29"/>
  <c r="BD29"/>
  <c r="BE29"/>
  <c r="BF29"/>
  <c r="BC30"/>
  <c r="BD30"/>
  <c r="BE30"/>
  <c r="BF30"/>
  <c r="BC31"/>
  <c r="BD31"/>
  <c r="BE31"/>
  <c r="BF31"/>
  <c r="BC32"/>
  <c r="BD32"/>
  <c r="BE32"/>
  <c r="BF32"/>
  <c r="BC33"/>
  <c r="BD33"/>
  <c r="BE33"/>
  <c r="BF33"/>
  <c r="BC34"/>
  <c r="BD34"/>
  <c r="BE34"/>
  <c r="BF34"/>
  <c r="BC35"/>
  <c r="BD35"/>
  <c r="BE35"/>
  <c r="BF35"/>
  <c r="BC36"/>
  <c r="BD36"/>
  <c r="BE36"/>
  <c r="BF36"/>
  <c r="BC37"/>
  <c r="BD37"/>
  <c r="BE37"/>
  <c r="BF37"/>
  <c r="BC38"/>
  <c r="BD38"/>
  <c r="BE38"/>
  <c r="BF38"/>
  <c r="BC39"/>
  <c r="BD39"/>
  <c r="BE39"/>
  <c r="BF39"/>
  <c r="BC40"/>
  <c r="BD40"/>
  <c r="BE40"/>
  <c r="BF40"/>
  <c r="BC41"/>
  <c r="BD41"/>
  <c r="BE41"/>
  <c r="BF41"/>
  <c r="BC42"/>
  <c r="BD42"/>
  <c r="BE42"/>
  <c r="BF42"/>
  <c r="BC43"/>
  <c r="BD43"/>
  <c r="BE43"/>
  <c r="BF43"/>
  <c r="BC44"/>
  <c r="BD44"/>
  <c r="BE44"/>
  <c r="BF44"/>
  <c r="BC45"/>
  <c r="BD45"/>
  <c r="BE45"/>
  <c r="BF45"/>
  <c r="BC46"/>
  <c r="BD46"/>
  <c r="BE46"/>
  <c r="BF46"/>
  <c r="BF47"/>
  <c r="BE47"/>
  <c r="BE12"/>
  <c r="BF12"/>
  <c r="BD12"/>
  <c r="BC47"/>
  <c r="BF10"/>
  <c r="BF48" s="1"/>
  <c r="BE10"/>
  <c r="BE13" s="1"/>
  <c r="BD10"/>
  <c r="BD14" s="1"/>
  <c r="BC10"/>
  <c r="BC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AA86" i="1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Y53"/>
  <c r="Y54"/>
  <c r="AB54" s="1"/>
  <c r="Y55"/>
  <c r="Y56"/>
  <c r="AB56" s="1"/>
  <c r="Y57"/>
  <c r="Y58"/>
  <c r="Y59"/>
  <c r="Y60"/>
  <c r="Y61"/>
  <c r="Y62"/>
  <c r="AB62" s="1"/>
  <c r="Y63"/>
  <c r="Y64"/>
  <c r="AB64" s="1"/>
  <c r="Y65"/>
  <c r="Y66"/>
  <c r="AB66" s="1"/>
  <c r="Y67"/>
  <c r="Y68"/>
  <c r="AB68" s="1"/>
  <c r="Y69"/>
  <c r="Y70"/>
  <c r="AB70" s="1"/>
  <c r="Y71"/>
  <c r="Y72"/>
  <c r="AB72" s="1"/>
  <c r="Y73"/>
  <c r="Y74"/>
  <c r="AB74" s="1"/>
  <c r="Y75"/>
  <c r="Y76"/>
  <c r="AB76" s="1"/>
  <c r="Y77"/>
  <c r="Y78"/>
  <c r="AB78" s="1"/>
  <c r="Y79"/>
  <c r="Y80"/>
  <c r="AB80" s="1"/>
  <c r="Y81"/>
  <c r="Y82"/>
  <c r="AB82" s="1"/>
  <c r="AF82" s="1"/>
  <c r="Y83"/>
  <c r="Y84"/>
  <c r="Y85"/>
  <c r="Y86"/>
  <c r="Y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D86" s="1"/>
  <c r="E85"/>
  <c r="AD85" s="1"/>
  <c r="E84"/>
  <c r="AD84" s="1"/>
  <c r="E83"/>
  <c r="AD83" s="1"/>
  <c r="E82"/>
  <c r="AD82" s="1"/>
  <c r="E81"/>
  <c r="AD81" s="1"/>
  <c r="E80"/>
  <c r="E79"/>
  <c r="AD79" s="1"/>
  <c r="E78"/>
  <c r="AD78" s="1"/>
  <c r="E77"/>
  <c r="AD77" s="1"/>
  <c r="E76"/>
  <c r="E75"/>
  <c r="AD75" s="1"/>
  <c r="E74"/>
  <c r="AD74" s="1"/>
  <c r="E73"/>
  <c r="AD73" s="1"/>
  <c r="E72"/>
  <c r="AD72" s="1"/>
  <c r="E71"/>
  <c r="AD71" s="1"/>
  <c r="E70"/>
  <c r="E69"/>
  <c r="AD69" s="1"/>
  <c r="E68"/>
  <c r="E67"/>
  <c r="AD67" s="1"/>
  <c r="E66"/>
  <c r="AD66" s="1"/>
  <c r="E65"/>
  <c r="AD65" s="1"/>
  <c r="E64"/>
  <c r="AD64" s="1"/>
  <c r="E63"/>
  <c r="AD63" s="1"/>
  <c r="E62"/>
  <c r="AD62" s="1"/>
  <c r="E61"/>
  <c r="AD61" s="1"/>
  <c r="E60"/>
  <c r="AD60" s="1"/>
  <c r="E59"/>
  <c r="AD59" s="1"/>
  <c r="E58"/>
  <c r="AD58" s="1"/>
  <c r="E57"/>
  <c r="AD57" s="1"/>
  <c r="E56"/>
  <c r="AD56" s="1"/>
  <c r="E55"/>
  <c r="AD55" s="1"/>
  <c r="E54"/>
  <c r="E53"/>
  <c r="AD53" s="1"/>
  <c r="E52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AB11"/>
  <c r="AF11" s="1"/>
  <c r="AE11"/>
  <c r="AD11"/>
  <c r="AD13"/>
  <c r="AQ27"/>
  <c r="AQ28"/>
  <c r="AQ29"/>
  <c r="AQ30"/>
  <c r="AQ31"/>
  <c r="AQ32"/>
  <c r="AD46"/>
  <c r="AD42"/>
  <c r="AD38"/>
  <c r="AD34"/>
  <c r="AD30"/>
  <c r="AD26"/>
  <c r="AD22"/>
  <c r="AD18"/>
  <c r="AD14"/>
  <c r="AB79"/>
  <c r="AF79" s="1"/>
  <c r="AD12"/>
  <c r="AD43"/>
  <c r="AD39"/>
  <c r="AD35"/>
  <c r="AD31"/>
  <c r="AD27"/>
  <c r="AD23"/>
  <c r="AD19"/>
  <c r="AD15"/>
  <c r="AD44"/>
  <c r="AD40"/>
  <c r="AD36"/>
  <c r="AD32"/>
  <c r="AD28"/>
  <c r="AD24"/>
  <c r="AD20"/>
  <c r="AD16"/>
  <c r="AD45"/>
  <c r="AD41"/>
  <c r="AD37"/>
  <c r="AD33"/>
  <c r="AD29"/>
  <c r="AD25"/>
  <c r="AD21"/>
  <c r="AD17"/>
  <c r="V52" l="1"/>
  <c r="V87" s="1"/>
  <c r="Q87"/>
  <c r="Q47" s="1"/>
  <c r="X46" i="2" s="1"/>
  <c r="AB85" i="1"/>
  <c r="AB45" s="1"/>
  <c r="AF45" s="1"/>
  <c r="AB81"/>
  <c r="AB41" s="1"/>
  <c r="AF41" s="1"/>
  <c r="AB77"/>
  <c r="AB37" s="1"/>
  <c r="AF37" s="1"/>
  <c r="AB73"/>
  <c r="AB69"/>
  <c r="AF69" s="1"/>
  <c r="AB65"/>
  <c r="AF65" s="1"/>
  <c r="AB61"/>
  <c r="AB21" s="1"/>
  <c r="AF21" s="1"/>
  <c r="AB57"/>
  <c r="AB53"/>
  <c r="AB13" s="1"/>
  <c r="AF13" s="1"/>
  <c r="AB59"/>
  <c r="AB19" s="1"/>
  <c r="AF19" s="1"/>
  <c r="AB63"/>
  <c r="AF63" s="1"/>
  <c r="AB55"/>
  <c r="AF55" s="1"/>
  <c r="BD47"/>
  <c r="BD82" s="1"/>
  <c r="Y87"/>
  <c r="Y47" s="1"/>
  <c r="BE82"/>
  <c r="BE83" s="1"/>
  <c r="AT15" s="1"/>
  <c r="T89" i="2" s="1"/>
  <c r="H87" i="1"/>
  <c r="H47" s="1"/>
  <c r="L39" i="2" s="1"/>
  <c r="I87" i="1"/>
  <c r="I47" s="1"/>
  <c r="P39" i="2" s="1"/>
  <c r="P87" i="1"/>
  <c r="P47" s="1"/>
  <c r="T46" i="2" s="1"/>
  <c r="BF82" i="1"/>
  <c r="AU14" s="1"/>
  <c r="W86" i="2" s="1"/>
  <c r="AF76" i="1"/>
  <c r="AB36"/>
  <c r="AF36" s="1"/>
  <c r="AF59"/>
  <c r="AB86"/>
  <c r="AB46" s="1"/>
  <c r="AF46" s="1"/>
  <c r="AB75"/>
  <c r="AF75" s="1"/>
  <c r="AB71"/>
  <c r="AF71" s="1"/>
  <c r="AB67"/>
  <c r="AF67" s="1"/>
  <c r="AF56"/>
  <c r="AB16"/>
  <c r="AF16" s="1"/>
  <c r="AB40"/>
  <c r="AF40" s="1"/>
  <c r="AF80"/>
  <c r="AF64"/>
  <c r="AB24"/>
  <c r="AF24" s="1"/>
  <c r="AB29"/>
  <c r="AF29" s="1"/>
  <c r="AA87"/>
  <c r="AA47" s="1"/>
  <c r="H64" i="2" s="1"/>
  <c r="AB42" i="1"/>
  <c r="AF42" s="1"/>
  <c r="AB84"/>
  <c r="AF84" s="1"/>
  <c r="AB60"/>
  <c r="AB20" s="1"/>
  <c r="AF20" s="1"/>
  <c r="AB83"/>
  <c r="AF83" s="1"/>
  <c r="R87"/>
  <c r="R47" s="1"/>
  <c r="L87"/>
  <c r="L47" s="1"/>
  <c r="D46" i="2" s="1"/>
  <c r="BC82" i="1"/>
  <c r="AR14" s="1"/>
  <c r="N86" i="2" s="1"/>
  <c r="AB52" i="1"/>
  <c r="AF52" s="1"/>
  <c r="K87"/>
  <c r="K47" s="1"/>
  <c r="X39" i="2" s="1"/>
  <c r="AG11" i="1"/>
  <c r="G87"/>
  <c r="G47" s="1"/>
  <c r="H39" i="2" s="1"/>
  <c r="AB34" i="1"/>
  <c r="AF34" s="1"/>
  <c r="AF74"/>
  <c r="AB26"/>
  <c r="AF26" s="1"/>
  <c r="AF66"/>
  <c r="AB58"/>
  <c r="AB18" s="1"/>
  <c r="AF18" s="1"/>
  <c r="M87"/>
  <c r="M47" s="1"/>
  <c r="H46" i="2" s="1"/>
  <c r="N87" i="1"/>
  <c r="N47" s="1"/>
  <c r="L46" i="2" s="1"/>
  <c r="AB30" i="1"/>
  <c r="AF30" s="1"/>
  <c r="AF70"/>
  <c r="AB22"/>
  <c r="AF22" s="1"/>
  <c r="AF62"/>
  <c r="AB28"/>
  <c r="AF28" s="1"/>
  <c r="AF68"/>
  <c r="AB17"/>
  <c r="AF17" s="1"/>
  <c r="AF57"/>
  <c r="AB14"/>
  <c r="AF14" s="1"/>
  <c r="AF54"/>
  <c r="AB32"/>
  <c r="AF32" s="1"/>
  <c r="AF72"/>
  <c r="AF78"/>
  <c r="AB38"/>
  <c r="AF38" s="1"/>
  <c r="AB33"/>
  <c r="AF33" s="1"/>
  <c r="AF73"/>
  <c r="F87"/>
  <c r="AB39"/>
  <c r="AF39" s="1"/>
  <c r="T87"/>
  <c r="T47" s="1"/>
  <c r="L53" i="2" s="1"/>
  <c r="O87" i="1"/>
  <c r="O47" s="1"/>
  <c r="J87"/>
  <c r="J47" s="1"/>
  <c r="T39" i="2" s="1"/>
  <c r="E87" i="1"/>
  <c r="E47" s="1"/>
  <c r="D28" i="2" s="1"/>
  <c r="S87" i="1"/>
  <c r="S47" s="1"/>
  <c r="H53" i="2" s="1"/>
  <c r="V14" i="1"/>
  <c r="V41"/>
  <c r="V35"/>
  <c r="AD52"/>
  <c r="V27"/>
  <c r="AD54"/>
  <c r="AD68"/>
  <c r="AD70"/>
  <c r="AD76"/>
  <c r="AD80"/>
  <c r="V12" l="1"/>
  <c r="AE12" s="1"/>
  <c r="AB25"/>
  <c r="AF25" s="1"/>
  <c r="F47"/>
  <c r="D39" i="2" s="1"/>
  <c r="V32" i="1"/>
  <c r="AE32" s="1"/>
  <c r="V24"/>
  <c r="AE24" s="1"/>
  <c r="AE58"/>
  <c r="V18"/>
  <c r="V39"/>
  <c r="AE39" s="1"/>
  <c r="AE65"/>
  <c r="AG65" s="1"/>
  <c r="V25"/>
  <c r="AE25" s="1"/>
  <c r="V28"/>
  <c r="AE28" s="1"/>
  <c r="V19"/>
  <c r="AE19" s="1"/>
  <c r="AE69"/>
  <c r="V29"/>
  <c r="AE29" s="1"/>
  <c r="AE62"/>
  <c r="AG62" s="1"/>
  <c r="AG22" s="1"/>
  <c r="V22"/>
  <c r="AE22" s="1"/>
  <c r="V43"/>
  <c r="AE43" s="1"/>
  <c r="AE78"/>
  <c r="AG78" s="1"/>
  <c r="AG38" s="1"/>
  <c r="V38"/>
  <c r="AE73"/>
  <c r="V33"/>
  <c r="AE77"/>
  <c r="V37"/>
  <c r="AE37" s="1"/>
  <c r="AE85"/>
  <c r="V45"/>
  <c r="AE56"/>
  <c r="AG56" s="1"/>
  <c r="AG16" s="1"/>
  <c r="V16"/>
  <c r="V23"/>
  <c r="AE23" s="1"/>
  <c r="AF77"/>
  <c r="AE82"/>
  <c r="AG82" s="1"/>
  <c r="AG42" s="1"/>
  <c r="V42"/>
  <c r="AE42" s="1"/>
  <c r="V21"/>
  <c r="AE21" s="1"/>
  <c r="V30"/>
  <c r="AE30" s="1"/>
  <c r="AE55"/>
  <c r="AG55" s="1"/>
  <c r="AG15" s="1"/>
  <c r="V15"/>
  <c r="AE15" s="1"/>
  <c r="AE84"/>
  <c r="AG84" s="1"/>
  <c r="V44"/>
  <c r="AE44" s="1"/>
  <c r="V13"/>
  <c r="AE13" s="1"/>
  <c r="V26"/>
  <c r="AE26" s="1"/>
  <c r="V34"/>
  <c r="AE34" s="1"/>
  <c r="V20"/>
  <c r="AE20" s="1"/>
  <c r="AE80"/>
  <c r="V40"/>
  <c r="AE40" s="1"/>
  <c r="AE71"/>
  <c r="AG71" s="1"/>
  <c r="AG31" s="1"/>
  <c r="AH31" s="1"/>
  <c r="V31"/>
  <c r="AE86"/>
  <c r="V46"/>
  <c r="AE46" s="1"/>
  <c r="AE76"/>
  <c r="AG76" s="1"/>
  <c r="AG36" s="1"/>
  <c r="V36"/>
  <c r="AE57"/>
  <c r="V17"/>
  <c r="AE17" s="1"/>
  <c r="AF81"/>
  <c r="D64" i="2"/>
  <c r="AF53" i="1"/>
  <c r="D53" i="2"/>
  <c r="P46"/>
  <c r="AF85" i="1"/>
  <c r="AG85" s="1"/>
  <c r="AG45" s="1"/>
  <c r="AH45" s="1"/>
  <c r="AF61"/>
  <c r="AE59"/>
  <c r="AG59" s="1"/>
  <c r="AG19" s="1"/>
  <c r="AB23"/>
  <c r="AF23" s="1"/>
  <c r="AE63"/>
  <c r="AG63" s="1"/>
  <c r="AG23" s="1"/>
  <c r="AH23" s="1"/>
  <c r="AB27"/>
  <c r="AF27" s="1"/>
  <c r="AB43"/>
  <c r="AF43" s="1"/>
  <c r="AF86"/>
  <c r="AG86" s="1"/>
  <c r="AG46" s="1"/>
  <c r="AH46" s="1"/>
  <c r="AB15"/>
  <c r="AF15" s="1"/>
  <c r="AB31"/>
  <c r="AF31" s="1"/>
  <c r="AF60"/>
  <c r="AE64"/>
  <c r="AG64" s="1"/>
  <c r="AG24" s="1"/>
  <c r="AH24" s="1"/>
  <c r="AE31"/>
  <c r="AE60"/>
  <c r="AS14"/>
  <c r="Q86" i="2" s="1"/>
  <c r="BD83" i="1"/>
  <c r="AS15" s="1"/>
  <c r="Q89" i="2" s="1"/>
  <c r="AB12" i="1"/>
  <c r="AF12" s="1"/>
  <c r="AE16"/>
  <c r="AE68"/>
  <c r="AG68" s="1"/>
  <c r="AG28" s="1"/>
  <c r="AH28" s="1"/>
  <c r="AE79"/>
  <c r="AG79" s="1"/>
  <c r="AG39" s="1"/>
  <c r="AG80"/>
  <c r="AG40" s="1"/>
  <c r="AE18"/>
  <c r="AT14"/>
  <c r="T86" i="2" s="1"/>
  <c r="AE52" i="1"/>
  <c r="AG52" s="1"/>
  <c r="BF83"/>
  <c r="AU15" s="1"/>
  <c r="W89" i="2" s="1"/>
  <c r="AE66" i="1"/>
  <c r="AG66" s="1"/>
  <c r="AG26" s="1"/>
  <c r="AH26" s="1"/>
  <c r="AE45"/>
  <c r="AE38"/>
  <c r="AE83"/>
  <c r="AG83" s="1"/>
  <c r="AG43" s="1"/>
  <c r="AH43" s="1"/>
  <c r="AE36"/>
  <c r="AE33"/>
  <c r="AG25"/>
  <c r="AB35"/>
  <c r="AF35" s="1"/>
  <c r="AF58"/>
  <c r="AB44"/>
  <c r="AF44" s="1"/>
  <c r="AG57"/>
  <c r="AG17" s="1"/>
  <c r="AH17" s="1"/>
  <c r="AG69"/>
  <c r="AG29" s="1"/>
  <c r="AG73"/>
  <c r="AG33" s="1"/>
  <c r="AE61"/>
  <c r="AG61" s="1"/>
  <c r="AG21" s="1"/>
  <c r="AE72"/>
  <c r="AG72" s="1"/>
  <c r="AG32" s="1"/>
  <c r="BC83"/>
  <c r="AR15" s="1"/>
  <c r="N89" i="2" s="1"/>
  <c r="AB87" i="1"/>
  <c r="AE74"/>
  <c r="AG74" s="1"/>
  <c r="AG34" s="1"/>
  <c r="AE53"/>
  <c r="AE70"/>
  <c r="AG70" s="1"/>
  <c r="AG30" s="1"/>
  <c r="AE27"/>
  <c r="AE67"/>
  <c r="AG67" s="1"/>
  <c r="AG27" s="1"/>
  <c r="AE81"/>
  <c r="AE41"/>
  <c r="AE54"/>
  <c r="AG54" s="1"/>
  <c r="AE14"/>
  <c r="AE35"/>
  <c r="AE75"/>
  <c r="AG75" s="1"/>
  <c r="AD87"/>
  <c r="AD47" s="1"/>
  <c r="AG77" l="1"/>
  <c r="AG37" s="1"/>
  <c r="AH37" s="1"/>
  <c r="AG58"/>
  <c r="AG18" s="1"/>
  <c r="AG60"/>
  <c r="AG20" s="1"/>
  <c r="AH20" s="1"/>
  <c r="AG81"/>
  <c r="AG41" s="1"/>
  <c r="AG53"/>
  <c r="AG13" s="1"/>
  <c r="AH13" s="1"/>
  <c r="AI13" s="1"/>
  <c r="AF87"/>
  <c r="AF47" s="1"/>
  <c r="AB47"/>
  <c r="AG12"/>
  <c r="AH25"/>
  <c r="AG44"/>
  <c r="AH44" s="1"/>
  <c r="AH21"/>
  <c r="AH36"/>
  <c r="AH18"/>
  <c r="AH19"/>
  <c r="AH40"/>
  <c r="AG14"/>
  <c r="AH27"/>
  <c r="AH22"/>
  <c r="AH39"/>
  <c r="AH15"/>
  <c r="AH41"/>
  <c r="AH38"/>
  <c r="AH32"/>
  <c r="AH42"/>
  <c r="AH16"/>
  <c r="AH30"/>
  <c r="AH34"/>
  <c r="AH29"/>
  <c r="AH33"/>
  <c r="AG35"/>
  <c r="V47"/>
  <c r="AE87"/>
  <c r="AE47" s="1"/>
  <c r="AH12" l="1"/>
  <c r="AI12" s="1"/>
  <c r="AH35"/>
  <c r="AH14"/>
  <c r="AG87"/>
  <c r="AG47" s="1"/>
  <c r="AQ7" l="1"/>
  <c r="Q74" i="2" s="1"/>
  <c r="AQ6" i="1"/>
  <c r="T74" i="2" s="1"/>
  <c r="AQ8" i="1"/>
  <c r="N74" i="2" s="1"/>
  <c r="AQ9" i="1"/>
  <c r="K74" i="2" s="1"/>
  <c r="AQ5" i="1"/>
  <c r="W74" i="2" s="1"/>
  <c r="AI47" i="1"/>
  <c r="AQ10"/>
  <c r="H74" i="2" s="1"/>
  <c r="AR5" i="1" l="1"/>
  <c r="AR32" s="1"/>
  <c r="AR10"/>
  <c r="AR27" s="1"/>
  <c r="AR9"/>
  <c r="AR28" s="1"/>
  <c r="AR6"/>
  <c r="AR31" s="1"/>
  <c r="AR7"/>
  <c r="AR30" s="1"/>
  <c r="AR8"/>
  <c r="AR29" s="1"/>
  <c r="AS5" l="1"/>
</calcChain>
</file>

<file path=xl/sharedStrings.xml><?xml version="1.0" encoding="utf-8"?>
<sst xmlns="http://schemas.openxmlformats.org/spreadsheetml/2006/main" count="127" uniqueCount="72">
  <si>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</si>
  <si>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</si>
  <si>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</si>
  <si>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</si>
  <si>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</si>
  <si>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</si>
  <si>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</si>
  <si>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</si>
  <si>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</si>
  <si>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</si>
  <si>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</si>
  <si>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</si>
  <si>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</si>
  <si>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</si>
  <si>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</si>
  <si>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</si>
  <si>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</si>
  <si>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</si>
  <si>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</si>
  <si>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</si>
  <si>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</si>
  <si>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</si>
  <si>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</si>
  <si>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</si>
  <si>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</si>
  <si>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</si>
  <si>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2a</t>
  </si>
  <si>
    <t>2b</t>
  </si>
  <si>
    <t>3a</t>
  </si>
  <si>
    <t>3b</t>
  </si>
  <si>
    <t>4a</t>
  </si>
  <si>
    <t>4b</t>
  </si>
  <si>
    <t>Statistik der Wahlpflichtaufgaben</t>
  </si>
  <si>
    <t>Prozentualer Anteil der Schülerinnen und Schüler mit Note schlechter als "4"</t>
  </si>
  <si>
    <t>Vornote</t>
  </si>
  <si>
    <t>Note</t>
  </si>
  <si>
    <t>1a</t>
  </si>
  <si>
    <t>1c</t>
  </si>
  <si>
    <t>1d</t>
  </si>
  <si>
    <t>2c</t>
  </si>
  <si>
    <t>Version 16.1.0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</si>
  <si>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</si>
  <si>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</si>
  <si>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</si>
  <si>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</si>
  <si>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</si>
  <si>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r>
      <t xml:space="preserve">Zentrale Abschlussprüfung 2015/2016
</t>
    </r>
    <r>
      <rPr>
        <b/>
        <sz val="14"/>
        <color rgb="FFFF0000"/>
        <rFont val="Arial"/>
        <family val="2"/>
      </rPr>
      <t>Sek. I - Realschule 10</t>
    </r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</si>
  <si>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</si>
  <si>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</si>
  <si>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</si>
  <si>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</si>
  <si>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</si>
  <si>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</si>
  <si>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</si>
  <si>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</si>
  <si>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</si>
  <si>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</si>
  <si>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</si>
  <si>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</si>
  <si>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</si>
  <si>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</si>
  <si>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</si>
  <si>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</si>
  <si>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4c</t>
  </si>
  <si>
    <r>
      <t xml:space="preserve">Mathematik, 18.05.2016 </t>
    </r>
    <r>
      <rPr>
        <b/>
        <sz val="12"/>
        <color indexed="10"/>
        <rFont val="Arial"/>
        <family val="2"/>
      </rPr>
      <t>(Nachschreibtermin)</t>
    </r>
  </si>
  <si>
    <t>1ba</t>
  </si>
  <si>
    <t>1e</t>
  </si>
  <si>
    <t>3c</t>
  </si>
  <si>
    <t>3d</t>
  </si>
  <si>
    <t>4d</t>
  </si>
  <si>
    <t>Die Berechnung der Prüfungsnote ist nur möglich, wenn die Vornote eingetragen worden ist!</t>
  </si>
  <si>
    <t>Prüfungs-note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</si>
</sst>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15" fillId="0" borderId="6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RS10 NT'!$AR$27:$AR$32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2664320"/>
        <c:axId val="192684800"/>
      </c:barChart>
      <c:catAx>
        <c:axId val="192664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684800"/>
        <c:crosses val="autoZero"/>
        <c:auto val="1"/>
        <c:lblAlgn val="ctr"/>
        <c:lblOffset val="100"/>
        <c:tickLblSkip val="1"/>
        <c:tickMarkSkip val="1"/>
      </c:catAx>
      <c:valAx>
        <c:axId val="19268480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59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6643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15</xdr:row>
      <xdr:rowOff>114300</xdr:rowOff>
    </xdr:from>
    <xdr:to>
      <xdr:col>47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H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B7" sqref="B7:C7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2" width="4.7109375" customWidth="1"/>
    <col min="33" max="33" width="16.7109375" customWidth="1"/>
    <col min="34" max="34" width="14.5703125" hidden="1" customWidth="1"/>
    <col min="35" max="35" width="12.7109375" customWidth="1"/>
    <col min="36" max="36" width="2.28515625" customWidth="1"/>
    <col min="37" max="41" width="4" customWidth="1"/>
    <col min="42" max="42" width="5.140625" customWidth="1"/>
    <col min="43" max="46" width="10.28515625" customWidth="1"/>
    <col min="47" max="47" width="9.85546875" customWidth="1"/>
    <col min="53" max="58" width="11.42578125" style="1" hidden="1" customWidth="1"/>
  </cols>
  <sheetData>
    <row r="1" spans="1:58" ht="13.5" thickBot="1"/>
    <row r="2" spans="1:58" ht="16.5" customHeight="1" thickBot="1">
      <c r="A2" s="170" t="s">
        <v>46</v>
      </c>
      <c r="B2" s="171"/>
      <c r="C2" s="172"/>
      <c r="E2" s="199" t="s">
        <v>41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163"/>
      <c r="X2" s="214" t="s">
        <v>18</v>
      </c>
      <c r="Z2" s="214" t="s">
        <v>18</v>
      </c>
      <c r="AE2" s="218" t="s">
        <v>40</v>
      </c>
      <c r="AF2" s="219"/>
      <c r="AG2" s="219"/>
      <c r="AH2" s="219"/>
      <c r="AI2" s="220"/>
    </row>
    <row r="3" spans="1:58" ht="20.100000000000001" customHeight="1">
      <c r="A3" s="173"/>
      <c r="B3" s="174"/>
      <c r="C3" s="175"/>
      <c r="D3" s="33"/>
      <c r="E3" s="202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  <c r="U3" s="163"/>
      <c r="X3" s="215"/>
      <c r="Z3" s="215"/>
      <c r="AE3" s="221" t="s">
        <v>62</v>
      </c>
      <c r="AF3" s="222"/>
      <c r="AG3" s="222"/>
      <c r="AH3" s="222"/>
      <c r="AI3" s="223"/>
      <c r="AK3" s="185" t="s">
        <v>1</v>
      </c>
      <c r="AL3" s="186"/>
      <c r="AM3" s="186"/>
      <c r="AN3" s="186"/>
      <c r="AO3" s="187"/>
      <c r="AQ3" s="191" t="s">
        <v>2</v>
      </c>
      <c r="AR3" s="191" t="s">
        <v>24</v>
      </c>
      <c r="AS3" s="193" t="s">
        <v>33</v>
      </c>
      <c r="AT3" s="194"/>
      <c r="AU3" s="195"/>
    </row>
    <row r="4" spans="1:58" ht="20.100000000000001" customHeight="1" thickBot="1">
      <c r="A4" s="176"/>
      <c r="B4" s="177"/>
      <c r="C4" s="178"/>
      <c r="D4" s="34"/>
      <c r="E4" s="205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  <c r="U4" s="163"/>
      <c r="X4" s="215"/>
      <c r="Z4" s="215"/>
      <c r="AE4" s="224"/>
      <c r="AF4" s="225"/>
      <c r="AG4" s="225"/>
      <c r="AH4" s="225"/>
      <c r="AI4" s="226"/>
      <c r="AK4" s="188"/>
      <c r="AL4" s="189"/>
      <c r="AM4" s="189"/>
      <c r="AN4" s="189"/>
      <c r="AO4" s="190"/>
      <c r="AP4" s="2"/>
      <c r="AQ4" s="192"/>
      <c r="AR4" s="192"/>
      <c r="AS4" s="196"/>
      <c r="AT4" s="197"/>
      <c r="AU4" s="198"/>
    </row>
    <row r="5" spans="1:58" ht="20.100000000000001" customHeight="1" thickBot="1">
      <c r="A5" s="100" t="s">
        <v>64</v>
      </c>
      <c r="B5" s="101"/>
      <c r="C5" s="102"/>
      <c r="D5" s="33"/>
      <c r="E5" s="208" t="s">
        <v>70</v>
      </c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165"/>
      <c r="X5" s="215"/>
      <c r="Z5" s="215"/>
      <c r="AE5" s="227"/>
      <c r="AF5" s="228"/>
      <c r="AG5" s="228"/>
      <c r="AH5" s="228"/>
      <c r="AI5" s="229"/>
      <c r="AK5" s="83">
        <v>20</v>
      </c>
      <c r="AL5" s="84" t="s">
        <v>3</v>
      </c>
      <c r="AM5" s="84">
        <v>0</v>
      </c>
      <c r="AN5" s="84"/>
      <c r="AO5" s="85">
        <v>6</v>
      </c>
      <c r="AP5" s="86"/>
      <c r="AQ5" s="87">
        <f t="shared" ref="AQ5:AQ10" si="0">COUNTIF(zensur,AO5)</f>
        <v>0</v>
      </c>
      <c r="AR5" s="88">
        <f t="shared" ref="AR5:AR10" si="1">IF(AQ5=0,0,AQ5/SUM($AQ$5:$AQ$10))</f>
        <v>0</v>
      </c>
      <c r="AS5" s="179">
        <f>AR5+AR6</f>
        <v>0</v>
      </c>
      <c r="AT5" s="180"/>
      <c r="AU5" s="181"/>
    </row>
    <row r="6" spans="1:58" ht="20.100000000000001" customHeight="1" thickBot="1">
      <c r="A6" s="103"/>
      <c r="B6" s="101"/>
      <c r="C6" s="102"/>
      <c r="D6" s="59"/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  <c r="U6" s="165"/>
      <c r="X6" s="215"/>
      <c r="Z6" s="215"/>
      <c r="AE6" s="161" t="s">
        <v>25</v>
      </c>
      <c r="AF6" s="230" t="s">
        <v>61</v>
      </c>
      <c r="AG6" s="230"/>
      <c r="AH6" s="230"/>
      <c r="AI6" s="231"/>
      <c r="AK6" s="89">
        <v>41</v>
      </c>
      <c r="AL6" s="90" t="s">
        <v>3</v>
      </c>
      <c r="AM6" s="90">
        <v>21</v>
      </c>
      <c r="AN6" s="90"/>
      <c r="AO6" s="91">
        <v>5</v>
      </c>
      <c r="AP6" s="86"/>
      <c r="AQ6" s="92">
        <f t="shared" si="0"/>
        <v>0</v>
      </c>
      <c r="AR6" s="93">
        <f t="shared" si="1"/>
        <v>0</v>
      </c>
      <c r="AS6" s="182"/>
      <c r="AT6" s="183"/>
      <c r="AU6" s="184"/>
    </row>
    <row r="7" spans="1:58" ht="20.100000000000001" customHeight="1" thickBot="1">
      <c r="A7" s="151" t="s">
        <v>12</v>
      </c>
      <c r="B7" s="216"/>
      <c r="C7" s="217"/>
      <c r="D7" s="60"/>
      <c r="X7" s="215"/>
      <c r="Z7" s="215"/>
      <c r="AK7" s="89">
        <v>52</v>
      </c>
      <c r="AL7" s="90" t="s">
        <v>3</v>
      </c>
      <c r="AM7" s="90">
        <v>42</v>
      </c>
      <c r="AN7" s="90"/>
      <c r="AO7" s="91">
        <v>4</v>
      </c>
      <c r="AP7" s="86"/>
      <c r="AQ7" s="92">
        <f t="shared" si="0"/>
        <v>0</v>
      </c>
      <c r="AR7" s="93">
        <f t="shared" si="1"/>
        <v>0</v>
      </c>
    </row>
    <row r="8" spans="1:58" ht="20.100000000000001" customHeight="1" thickBot="1">
      <c r="A8" s="152" t="s">
        <v>0</v>
      </c>
      <c r="B8" s="278"/>
      <c r="C8" s="279"/>
      <c r="D8" s="264" t="s">
        <v>34</v>
      </c>
      <c r="E8" s="132" t="s">
        <v>23</v>
      </c>
      <c r="F8" s="282" t="s">
        <v>44</v>
      </c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4"/>
      <c r="AD8" s="104"/>
      <c r="AK8" s="89">
        <v>63</v>
      </c>
      <c r="AL8" s="90" t="s">
        <v>3</v>
      </c>
      <c r="AM8" s="90">
        <v>53</v>
      </c>
      <c r="AN8" s="90"/>
      <c r="AO8" s="91">
        <v>3</v>
      </c>
      <c r="AP8" s="94"/>
      <c r="AQ8" s="92">
        <f t="shared" si="0"/>
        <v>0</v>
      </c>
      <c r="AR8" s="93">
        <f t="shared" si="1"/>
        <v>0</v>
      </c>
    </row>
    <row r="9" spans="1:58" ht="20.100000000000001" customHeight="1" thickBot="1">
      <c r="A9" s="27"/>
      <c r="B9" s="26"/>
      <c r="C9" s="26"/>
      <c r="D9" s="265"/>
      <c r="E9" s="61" t="s">
        <v>4</v>
      </c>
      <c r="F9" s="258" t="s">
        <v>20</v>
      </c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162"/>
      <c r="V9" s="258" t="s">
        <v>4</v>
      </c>
      <c r="W9" s="267"/>
      <c r="X9" s="241" t="s">
        <v>45</v>
      </c>
      <c r="Y9" s="242"/>
      <c r="Z9" s="242"/>
      <c r="AA9" s="242"/>
      <c r="AB9" s="241" t="s">
        <v>4</v>
      </c>
      <c r="AC9" s="245"/>
      <c r="AD9" s="63" t="s">
        <v>5</v>
      </c>
      <c r="AE9" s="64" t="s">
        <v>21</v>
      </c>
      <c r="AF9" s="62" t="s">
        <v>9</v>
      </c>
      <c r="AG9" s="252" t="s">
        <v>6</v>
      </c>
      <c r="AH9" s="65"/>
      <c r="AI9" s="254" t="s">
        <v>71</v>
      </c>
      <c r="AK9" s="89">
        <v>74</v>
      </c>
      <c r="AL9" s="90" t="s">
        <v>3</v>
      </c>
      <c r="AM9" s="90">
        <v>64</v>
      </c>
      <c r="AN9" s="90"/>
      <c r="AO9" s="91">
        <v>2</v>
      </c>
      <c r="AP9" s="94"/>
      <c r="AQ9" s="92">
        <f t="shared" si="0"/>
        <v>0</v>
      </c>
      <c r="AR9" s="93">
        <f t="shared" si="1"/>
        <v>0</v>
      </c>
    </row>
    <row r="10" spans="1:58" ht="20.100000000000001" customHeight="1" thickBot="1">
      <c r="A10" s="260" t="s">
        <v>7</v>
      </c>
      <c r="B10" s="261"/>
      <c r="C10" s="261"/>
      <c r="D10" s="265"/>
      <c r="E10" s="66"/>
      <c r="F10" s="67" t="s">
        <v>36</v>
      </c>
      <c r="G10" s="68" t="s">
        <v>65</v>
      </c>
      <c r="H10" s="68" t="s">
        <v>37</v>
      </c>
      <c r="I10" s="68" t="s">
        <v>38</v>
      </c>
      <c r="J10" s="68" t="s">
        <v>66</v>
      </c>
      <c r="K10" s="68" t="s">
        <v>26</v>
      </c>
      <c r="L10" s="68" t="s">
        <v>27</v>
      </c>
      <c r="M10" s="68" t="s">
        <v>39</v>
      </c>
      <c r="N10" s="68" t="s">
        <v>28</v>
      </c>
      <c r="O10" s="68" t="s">
        <v>29</v>
      </c>
      <c r="P10" s="68" t="s">
        <v>67</v>
      </c>
      <c r="Q10" s="68" t="s">
        <v>68</v>
      </c>
      <c r="R10" s="68" t="s">
        <v>30</v>
      </c>
      <c r="S10" s="68" t="s">
        <v>31</v>
      </c>
      <c r="T10" s="68" t="s">
        <v>63</v>
      </c>
      <c r="U10" s="166" t="s">
        <v>69</v>
      </c>
      <c r="V10" s="268"/>
      <c r="W10" s="269"/>
      <c r="X10" s="243" t="s">
        <v>13</v>
      </c>
      <c r="Y10" s="244"/>
      <c r="Z10" s="243" t="s">
        <v>14</v>
      </c>
      <c r="AA10" s="244"/>
      <c r="AB10" s="243"/>
      <c r="AC10" s="244"/>
      <c r="AD10" s="69"/>
      <c r="AE10" s="70"/>
      <c r="AF10" s="71"/>
      <c r="AG10" s="253"/>
      <c r="AH10" s="72"/>
      <c r="AI10" s="255"/>
      <c r="AK10" s="95">
        <v>84</v>
      </c>
      <c r="AL10" s="96" t="s">
        <v>3</v>
      </c>
      <c r="AM10" s="96">
        <v>75</v>
      </c>
      <c r="AN10" s="96"/>
      <c r="AO10" s="97">
        <v>1</v>
      </c>
      <c r="AP10" s="94"/>
      <c r="AQ10" s="98">
        <f t="shared" si="0"/>
        <v>0</v>
      </c>
      <c r="AR10" s="99">
        <f t="shared" si="1"/>
        <v>0</v>
      </c>
      <c r="BC10" s="1">
        <f>Y11</f>
        <v>10</v>
      </c>
      <c r="BD10" s="1">
        <f>Y11</f>
        <v>10</v>
      </c>
      <c r="BE10" s="1">
        <f>Y11</f>
        <v>10</v>
      </c>
      <c r="BF10" s="1">
        <f>Y11</f>
        <v>10</v>
      </c>
    </row>
    <row r="11" spans="1:58" ht="20.100000000000001" customHeight="1" thickBot="1">
      <c r="A11" s="262" t="s">
        <v>8</v>
      </c>
      <c r="B11" s="263"/>
      <c r="C11" s="263"/>
      <c r="D11" s="266"/>
      <c r="E11" s="73">
        <v>28</v>
      </c>
      <c r="F11" s="74">
        <v>2</v>
      </c>
      <c r="G11" s="75">
        <v>3</v>
      </c>
      <c r="H11" s="75">
        <v>1</v>
      </c>
      <c r="I11" s="75">
        <v>2</v>
      </c>
      <c r="J11" s="75">
        <v>4</v>
      </c>
      <c r="K11" s="75">
        <v>3</v>
      </c>
      <c r="L11" s="75">
        <v>2</v>
      </c>
      <c r="M11" s="75">
        <v>2</v>
      </c>
      <c r="N11" s="75">
        <v>2</v>
      </c>
      <c r="O11" s="75">
        <v>2</v>
      </c>
      <c r="P11" s="75">
        <v>1</v>
      </c>
      <c r="Q11" s="75">
        <v>3</v>
      </c>
      <c r="R11" s="75">
        <v>2</v>
      </c>
      <c r="S11" s="75">
        <v>2</v>
      </c>
      <c r="T11" s="75">
        <v>3</v>
      </c>
      <c r="U11" s="167">
        <v>2</v>
      </c>
      <c r="V11" s="270">
        <f>SUM(F11:U11)</f>
        <v>36</v>
      </c>
      <c r="W11" s="271"/>
      <c r="X11" s="77" t="s">
        <v>17</v>
      </c>
      <c r="Y11" s="78">
        <v>10</v>
      </c>
      <c r="Z11" s="77" t="s">
        <v>17</v>
      </c>
      <c r="AA11" s="79">
        <v>10</v>
      </c>
      <c r="AB11" s="246">
        <f>Y11+AA11</f>
        <v>20</v>
      </c>
      <c r="AC11" s="247"/>
      <c r="AD11" s="81">
        <f>E11</f>
        <v>28</v>
      </c>
      <c r="AE11" s="76">
        <f t="shared" ref="AE11:AE46" si="2">V11</f>
        <v>36</v>
      </c>
      <c r="AF11" s="80">
        <f t="shared" ref="AF11:AF46" si="3">AB11</f>
        <v>20</v>
      </c>
      <c r="AG11" s="82">
        <f>E11+V11+AB11</f>
        <v>84</v>
      </c>
      <c r="AH11" s="82" t="s">
        <v>10</v>
      </c>
      <c r="AI11" s="82"/>
      <c r="BC11" s="1">
        <v>1</v>
      </c>
      <c r="BD11" s="1">
        <v>2</v>
      </c>
      <c r="BE11" s="1">
        <v>3</v>
      </c>
      <c r="BF11" s="1">
        <v>4</v>
      </c>
    </row>
    <row r="12" spans="1:58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68"/>
      <c r="U12" s="169"/>
      <c r="V12" s="248" t="str">
        <f>IF(V52&gt;0,"!",IF(F12="","",SUM(F12:U12)))</f>
        <v/>
      </c>
      <c r="W12" s="249"/>
      <c r="X12" s="11"/>
      <c r="Y12" s="25"/>
      <c r="Z12" s="11"/>
      <c r="AA12" s="25"/>
      <c r="AB12" s="248" t="str">
        <f t="shared" ref="AB12:AB46" si="4">IF(AB52&gt;0,"!",IF(AND(Y12="",AA12=""),"",Y12+AA12))</f>
        <v/>
      </c>
      <c r="AC12" s="249"/>
      <c r="AD12" s="45" t="str">
        <f t="shared" ref="AD12:AD46" si="5">IF(E12="","",IF(E12&gt;AD$11,"!",E12))</f>
        <v/>
      </c>
      <c r="AE12" s="45" t="str">
        <f t="shared" si="2"/>
        <v/>
      </c>
      <c r="AF12" s="45" t="str">
        <f t="shared" si="3"/>
        <v/>
      </c>
      <c r="AG12" s="46" t="str">
        <f t="shared" ref="AG12:AG46" si="6">IF(AG52&gt;0,"Eingabefehler",IF(AD12="","",SUM(AD12:AF12)))</f>
        <v/>
      </c>
      <c r="AH12" s="46" t="str">
        <f>IF(AG12="","",ROUND(AG12,0))</f>
        <v/>
      </c>
      <c r="AI12" s="47" t="str">
        <f t="shared" ref="AI12:AI46" si="7">IF(ISNUMBER($D12),IF(F12="","",IF(AG12="Eingabefehler","",IF(AG12="","",VLOOKUP(AH12,Benotung,3)))),"")</f>
        <v/>
      </c>
      <c r="AK12" s="218" t="s">
        <v>32</v>
      </c>
      <c r="AL12" s="219"/>
      <c r="AM12" s="219"/>
      <c r="AN12" s="219"/>
      <c r="AO12" s="219"/>
      <c r="AP12" s="219"/>
      <c r="AQ12" s="219"/>
      <c r="AR12" s="219"/>
      <c r="AS12" s="219"/>
      <c r="AT12" s="219"/>
      <c r="AU12" s="220"/>
      <c r="BA12" s="1" t="s">
        <v>13</v>
      </c>
      <c r="BB12" s="1">
        <v>1</v>
      </c>
      <c r="BC12" s="1" t="str">
        <f>IF(BC$11=X12,IF(Y12&gt;BC$10,"EF",Y12),"")</f>
        <v/>
      </c>
      <c r="BD12" s="1" t="str">
        <f>IF(BD$11=X12,IF(Y12&gt;BD$10,"EF",Y12),"")</f>
        <v/>
      </c>
      <c r="BE12" s="1" t="str">
        <f>IF(BE$11=X12,IF(Y12&gt;BE$10,"EF",Y12),"")</f>
        <v/>
      </c>
      <c r="BF12" s="1" t="str">
        <f>IF(BF$11=X12,IF(Y12&gt;BF$10,"EF",Y12),"")</f>
        <v/>
      </c>
    </row>
    <row r="13" spans="1:58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5"/>
      <c r="V13" s="272" t="str">
        <f t="shared" ref="V13:V46" si="8">IF(V53&gt;0,"!",IF(F13="","",SUM(F13:U13)))</f>
        <v/>
      </c>
      <c r="W13" s="273"/>
      <c r="X13" s="11"/>
      <c r="Y13" s="25"/>
      <c r="Z13" s="11"/>
      <c r="AA13" s="25"/>
      <c r="AB13" s="250" t="str">
        <f t="shared" si="4"/>
        <v/>
      </c>
      <c r="AC13" s="251"/>
      <c r="AD13" s="45" t="str">
        <f t="shared" si="5"/>
        <v/>
      </c>
      <c r="AE13" s="45" t="str">
        <f t="shared" si="2"/>
        <v/>
      </c>
      <c r="AF13" s="45" t="str">
        <f t="shared" si="3"/>
        <v/>
      </c>
      <c r="AG13" s="46" t="str">
        <f t="shared" si="6"/>
        <v/>
      </c>
      <c r="AH13" s="48" t="str">
        <f>IF(AG13="","",ROUND(AG13,0))</f>
        <v/>
      </c>
      <c r="AI13" s="47" t="str">
        <f t="shared" si="7"/>
        <v/>
      </c>
      <c r="AK13" s="232" t="s">
        <v>22</v>
      </c>
      <c r="AL13" s="233"/>
      <c r="AM13" s="233"/>
      <c r="AN13" s="233"/>
      <c r="AO13" s="233"/>
      <c r="AP13" s="233"/>
      <c r="AQ13" s="234"/>
      <c r="AR13" s="18">
        <v>1</v>
      </c>
      <c r="AS13" s="16">
        <v>2</v>
      </c>
      <c r="AT13" s="16">
        <v>3</v>
      </c>
      <c r="AU13" s="17">
        <v>4</v>
      </c>
      <c r="BB13" s="1">
        <v>2</v>
      </c>
      <c r="BC13" s="1" t="str">
        <f t="shared" ref="BC13:BC46" si="9">IF(BC$11=X13,IF(Y13&gt;BC$10,"EF",Y13),"")</f>
        <v/>
      </c>
      <c r="BD13" s="1" t="str">
        <f t="shared" ref="BD13:BD46" si="10">IF(BD$11=X13,IF(Y13&gt;BD$10,"EF",Y13),"")</f>
        <v/>
      </c>
      <c r="BE13" s="1" t="str">
        <f t="shared" ref="BE13:BE46" si="11">IF(BE$11=X13,IF(Y13&gt;BE$10,"EF",Y13),"")</f>
        <v/>
      </c>
      <c r="BF13" s="1" t="str">
        <f t="shared" ref="BF13:BF46" si="12">IF(BF$11=X13,IF(Y13&gt;BF$10,"EF",Y13),"")</f>
        <v/>
      </c>
    </row>
    <row r="14" spans="1:58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5"/>
      <c r="V14" s="272" t="str">
        <f t="shared" si="8"/>
        <v/>
      </c>
      <c r="W14" s="273"/>
      <c r="X14" s="11"/>
      <c r="Y14" s="25"/>
      <c r="Z14" s="11"/>
      <c r="AA14" s="25"/>
      <c r="AB14" s="250" t="str">
        <f t="shared" si="4"/>
        <v/>
      </c>
      <c r="AC14" s="251"/>
      <c r="AD14" s="45" t="str">
        <f t="shared" si="5"/>
        <v/>
      </c>
      <c r="AE14" s="45" t="str">
        <f t="shared" si="2"/>
        <v/>
      </c>
      <c r="AF14" s="45" t="str">
        <f t="shared" si="3"/>
        <v/>
      </c>
      <c r="AG14" s="46" t="str">
        <f t="shared" si="6"/>
        <v/>
      </c>
      <c r="AH14" s="48" t="str">
        <f t="shared" ref="AH14:AH46" si="13">IF(AG14="","",ROUND(AG14,0))</f>
        <v/>
      </c>
      <c r="AI14" s="47" t="str">
        <f t="shared" si="7"/>
        <v/>
      </c>
      <c r="AK14" s="235" t="s">
        <v>42</v>
      </c>
      <c r="AL14" s="236"/>
      <c r="AM14" s="236"/>
      <c r="AN14" s="236"/>
      <c r="AO14" s="236"/>
      <c r="AP14" s="236"/>
      <c r="AQ14" s="237"/>
      <c r="AR14" s="19">
        <f t="shared" ref="AR14:AU15" si="14">BC82</f>
        <v>0</v>
      </c>
      <c r="AS14" s="20">
        <f t="shared" si="14"/>
        <v>0</v>
      </c>
      <c r="AT14" s="20">
        <f t="shared" si="14"/>
        <v>0</v>
      </c>
      <c r="AU14" s="21">
        <f t="shared" si="14"/>
        <v>0</v>
      </c>
      <c r="BB14" s="1">
        <v>3</v>
      </c>
      <c r="BC14" s="1" t="str">
        <f t="shared" si="9"/>
        <v/>
      </c>
      <c r="BD14" s="1" t="str">
        <f t="shared" si="10"/>
        <v/>
      </c>
      <c r="BE14" s="1" t="str">
        <f t="shared" si="11"/>
        <v/>
      </c>
      <c r="BF14" s="1" t="str">
        <f t="shared" si="12"/>
        <v/>
      </c>
    </row>
    <row r="15" spans="1:58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5"/>
      <c r="V15" s="272" t="str">
        <f t="shared" si="8"/>
        <v/>
      </c>
      <c r="W15" s="273"/>
      <c r="X15" s="11"/>
      <c r="Y15" s="25"/>
      <c r="Z15" s="11"/>
      <c r="AA15" s="25"/>
      <c r="AB15" s="250" t="str">
        <f t="shared" si="4"/>
        <v/>
      </c>
      <c r="AC15" s="251"/>
      <c r="AD15" s="45" t="str">
        <f t="shared" si="5"/>
        <v/>
      </c>
      <c r="AE15" s="45" t="str">
        <f t="shared" si="2"/>
        <v/>
      </c>
      <c r="AF15" s="45" t="str">
        <f t="shared" si="3"/>
        <v/>
      </c>
      <c r="AG15" s="46" t="str">
        <f t="shared" si="6"/>
        <v/>
      </c>
      <c r="AH15" s="48" t="str">
        <f t="shared" si="13"/>
        <v/>
      </c>
      <c r="AI15" s="47" t="str">
        <f t="shared" si="7"/>
        <v/>
      </c>
      <c r="AK15" s="238" t="s">
        <v>47</v>
      </c>
      <c r="AL15" s="239"/>
      <c r="AM15" s="239"/>
      <c r="AN15" s="239"/>
      <c r="AO15" s="239"/>
      <c r="AP15" s="239"/>
      <c r="AQ15" s="240"/>
      <c r="AR15" s="22" t="str">
        <f t="shared" si="14"/>
        <v/>
      </c>
      <c r="AS15" s="23" t="str">
        <f t="shared" si="14"/>
        <v/>
      </c>
      <c r="AT15" s="23" t="str">
        <f t="shared" si="14"/>
        <v/>
      </c>
      <c r="AU15" s="24" t="str">
        <f t="shared" si="14"/>
        <v/>
      </c>
      <c r="BB15" s="1">
        <v>4</v>
      </c>
      <c r="BC15" s="1" t="str">
        <f t="shared" si="9"/>
        <v/>
      </c>
      <c r="BD15" s="1" t="str">
        <f t="shared" si="10"/>
        <v/>
      </c>
      <c r="BE15" s="1" t="str">
        <f t="shared" si="11"/>
        <v/>
      </c>
      <c r="BF15" s="1" t="str">
        <f t="shared" si="12"/>
        <v/>
      </c>
    </row>
    <row r="16" spans="1:58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5"/>
      <c r="V16" s="272" t="str">
        <f t="shared" si="8"/>
        <v/>
      </c>
      <c r="W16" s="273"/>
      <c r="X16" s="11"/>
      <c r="Y16" s="25"/>
      <c r="Z16" s="11"/>
      <c r="AA16" s="25"/>
      <c r="AB16" s="250" t="str">
        <f t="shared" si="4"/>
        <v/>
      </c>
      <c r="AC16" s="251"/>
      <c r="AD16" s="45" t="str">
        <f t="shared" si="5"/>
        <v/>
      </c>
      <c r="AE16" s="45" t="str">
        <f t="shared" si="2"/>
        <v/>
      </c>
      <c r="AF16" s="45" t="str">
        <f t="shared" si="3"/>
        <v/>
      </c>
      <c r="AG16" s="46" t="str">
        <f t="shared" si="6"/>
        <v/>
      </c>
      <c r="AH16" s="48" t="str">
        <f t="shared" si="13"/>
        <v/>
      </c>
      <c r="AI16" s="47" t="str">
        <f t="shared" si="7"/>
        <v/>
      </c>
      <c r="BB16" s="1">
        <v>5</v>
      </c>
      <c r="BC16" s="1" t="str">
        <f t="shared" si="9"/>
        <v/>
      </c>
      <c r="BD16" s="1" t="str">
        <f t="shared" si="10"/>
        <v/>
      </c>
      <c r="BE16" s="1" t="str">
        <f t="shared" si="11"/>
        <v/>
      </c>
      <c r="BF16" s="1" t="str">
        <f t="shared" si="12"/>
        <v/>
      </c>
    </row>
    <row r="17" spans="1:58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5"/>
      <c r="V17" s="272" t="str">
        <f t="shared" si="8"/>
        <v/>
      </c>
      <c r="W17" s="273"/>
      <c r="X17" s="11"/>
      <c r="Y17" s="25"/>
      <c r="Z17" s="11"/>
      <c r="AA17" s="25"/>
      <c r="AB17" s="250" t="str">
        <f t="shared" si="4"/>
        <v/>
      </c>
      <c r="AC17" s="251"/>
      <c r="AD17" s="45" t="str">
        <f t="shared" si="5"/>
        <v/>
      </c>
      <c r="AE17" s="45" t="str">
        <f t="shared" si="2"/>
        <v/>
      </c>
      <c r="AF17" s="45" t="str">
        <f t="shared" si="3"/>
        <v/>
      </c>
      <c r="AG17" s="46" t="str">
        <f t="shared" si="6"/>
        <v/>
      </c>
      <c r="AH17" s="48" t="str">
        <f t="shared" si="13"/>
        <v/>
      </c>
      <c r="AI17" s="47" t="str">
        <f t="shared" si="7"/>
        <v/>
      </c>
      <c r="BB17" s="1">
        <v>6</v>
      </c>
      <c r="BC17" s="1" t="str">
        <f t="shared" si="9"/>
        <v/>
      </c>
      <c r="BD17" s="1" t="str">
        <f t="shared" si="10"/>
        <v/>
      </c>
      <c r="BE17" s="1" t="str">
        <f t="shared" si="11"/>
        <v/>
      </c>
      <c r="BF17" s="1" t="str">
        <f t="shared" si="12"/>
        <v/>
      </c>
    </row>
    <row r="18" spans="1:58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5"/>
      <c r="V18" s="272" t="str">
        <f t="shared" si="8"/>
        <v/>
      </c>
      <c r="W18" s="273"/>
      <c r="X18" s="11"/>
      <c r="Y18" s="25"/>
      <c r="Z18" s="11"/>
      <c r="AA18" s="25"/>
      <c r="AB18" s="250" t="str">
        <f t="shared" si="4"/>
        <v/>
      </c>
      <c r="AC18" s="251"/>
      <c r="AD18" s="45" t="str">
        <f t="shared" si="5"/>
        <v/>
      </c>
      <c r="AE18" s="45" t="str">
        <f t="shared" si="2"/>
        <v/>
      </c>
      <c r="AF18" s="45" t="str">
        <f t="shared" si="3"/>
        <v/>
      </c>
      <c r="AG18" s="46" t="str">
        <f t="shared" si="6"/>
        <v/>
      </c>
      <c r="AH18" s="48" t="str">
        <f t="shared" si="13"/>
        <v/>
      </c>
      <c r="AI18" s="47" t="str">
        <f t="shared" si="7"/>
        <v/>
      </c>
      <c r="BB18" s="1">
        <v>7</v>
      </c>
      <c r="BC18" s="1" t="str">
        <f t="shared" si="9"/>
        <v/>
      </c>
      <c r="BD18" s="1" t="str">
        <f t="shared" si="10"/>
        <v/>
      </c>
      <c r="BE18" s="1" t="str">
        <f t="shared" si="11"/>
        <v/>
      </c>
      <c r="BF18" s="1" t="str">
        <f t="shared" si="12"/>
        <v/>
      </c>
    </row>
    <row r="19" spans="1:58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5"/>
      <c r="V19" s="272" t="str">
        <f t="shared" si="8"/>
        <v/>
      </c>
      <c r="W19" s="273"/>
      <c r="X19" s="11"/>
      <c r="Y19" s="25"/>
      <c r="Z19" s="11"/>
      <c r="AA19" s="25"/>
      <c r="AB19" s="250" t="str">
        <f t="shared" si="4"/>
        <v/>
      </c>
      <c r="AC19" s="251"/>
      <c r="AD19" s="45" t="str">
        <f t="shared" si="5"/>
        <v/>
      </c>
      <c r="AE19" s="45" t="str">
        <f t="shared" si="2"/>
        <v/>
      </c>
      <c r="AF19" s="45" t="str">
        <f t="shared" si="3"/>
        <v/>
      </c>
      <c r="AG19" s="46" t="str">
        <f t="shared" si="6"/>
        <v/>
      </c>
      <c r="AH19" s="48" t="str">
        <f t="shared" si="13"/>
        <v/>
      </c>
      <c r="AI19" s="47" t="str">
        <f t="shared" si="7"/>
        <v/>
      </c>
      <c r="BB19" s="1">
        <v>8</v>
      </c>
      <c r="BC19" s="1" t="str">
        <f t="shared" si="9"/>
        <v/>
      </c>
      <c r="BD19" s="1" t="str">
        <f t="shared" si="10"/>
        <v/>
      </c>
      <c r="BE19" s="1" t="str">
        <f t="shared" si="11"/>
        <v/>
      </c>
      <c r="BF19" s="1" t="str">
        <f t="shared" si="12"/>
        <v/>
      </c>
    </row>
    <row r="20" spans="1:58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5"/>
      <c r="V20" s="272" t="str">
        <f t="shared" si="8"/>
        <v/>
      </c>
      <c r="W20" s="273"/>
      <c r="X20" s="11"/>
      <c r="Y20" s="25"/>
      <c r="Z20" s="11"/>
      <c r="AA20" s="25"/>
      <c r="AB20" s="250" t="str">
        <f t="shared" si="4"/>
        <v/>
      </c>
      <c r="AC20" s="251"/>
      <c r="AD20" s="45" t="str">
        <f t="shared" si="5"/>
        <v/>
      </c>
      <c r="AE20" s="45" t="str">
        <f t="shared" si="2"/>
        <v/>
      </c>
      <c r="AF20" s="45" t="str">
        <f t="shared" si="3"/>
        <v/>
      </c>
      <c r="AG20" s="46" t="str">
        <f t="shared" si="6"/>
        <v/>
      </c>
      <c r="AH20" s="48" t="str">
        <f t="shared" si="13"/>
        <v/>
      </c>
      <c r="AI20" s="47" t="str">
        <f t="shared" si="7"/>
        <v/>
      </c>
      <c r="BB20" s="1">
        <v>9</v>
      </c>
      <c r="BC20" s="1" t="str">
        <f t="shared" si="9"/>
        <v/>
      </c>
      <c r="BD20" s="1" t="str">
        <f t="shared" si="10"/>
        <v/>
      </c>
      <c r="BE20" s="1" t="str">
        <f t="shared" si="11"/>
        <v/>
      </c>
      <c r="BF20" s="1" t="str">
        <f t="shared" si="12"/>
        <v/>
      </c>
    </row>
    <row r="21" spans="1:58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5"/>
      <c r="V21" s="272" t="str">
        <f t="shared" si="8"/>
        <v/>
      </c>
      <c r="W21" s="273"/>
      <c r="X21" s="11"/>
      <c r="Y21" s="25"/>
      <c r="Z21" s="11"/>
      <c r="AA21" s="25"/>
      <c r="AB21" s="250" t="str">
        <f t="shared" si="4"/>
        <v/>
      </c>
      <c r="AC21" s="251"/>
      <c r="AD21" s="45" t="str">
        <f t="shared" si="5"/>
        <v/>
      </c>
      <c r="AE21" s="45" t="str">
        <f t="shared" si="2"/>
        <v/>
      </c>
      <c r="AF21" s="45" t="str">
        <f t="shared" si="3"/>
        <v/>
      </c>
      <c r="AG21" s="46" t="str">
        <f t="shared" si="6"/>
        <v/>
      </c>
      <c r="AH21" s="48" t="str">
        <f t="shared" si="13"/>
        <v/>
      </c>
      <c r="AI21" s="47" t="str">
        <f t="shared" si="7"/>
        <v/>
      </c>
      <c r="BB21" s="1">
        <v>10</v>
      </c>
      <c r="BC21" s="1" t="str">
        <f t="shared" si="9"/>
        <v/>
      </c>
      <c r="BD21" s="1" t="str">
        <f t="shared" si="10"/>
        <v/>
      </c>
      <c r="BE21" s="1" t="str">
        <f t="shared" si="11"/>
        <v/>
      </c>
      <c r="BF21" s="1" t="str">
        <f t="shared" si="12"/>
        <v/>
      </c>
    </row>
    <row r="22" spans="1:58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5"/>
      <c r="V22" s="272" t="str">
        <f t="shared" si="8"/>
        <v/>
      </c>
      <c r="W22" s="273"/>
      <c r="X22" s="11"/>
      <c r="Y22" s="25"/>
      <c r="Z22" s="11"/>
      <c r="AA22" s="25"/>
      <c r="AB22" s="250" t="str">
        <f t="shared" si="4"/>
        <v/>
      </c>
      <c r="AC22" s="251"/>
      <c r="AD22" s="45" t="str">
        <f t="shared" si="5"/>
        <v/>
      </c>
      <c r="AE22" s="45" t="str">
        <f t="shared" si="2"/>
        <v/>
      </c>
      <c r="AF22" s="45" t="str">
        <f t="shared" si="3"/>
        <v/>
      </c>
      <c r="AG22" s="46" t="str">
        <f t="shared" si="6"/>
        <v/>
      </c>
      <c r="AH22" s="48" t="str">
        <f t="shared" si="13"/>
        <v/>
      </c>
      <c r="AI22" s="47" t="str">
        <f t="shared" si="7"/>
        <v/>
      </c>
      <c r="BB22" s="1">
        <v>11</v>
      </c>
      <c r="BC22" s="1" t="str">
        <f t="shared" si="9"/>
        <v/>
      </c>
      <c r="BD22" s="1" t="str">
        <f t="shared" si="10"/>
        <v/>
      </c>
      <c r="BE22" s="1" t="str">
        <f t="shared" si="11"/>
        <v/>
      </c>
      <c r="BF22" s="1" t="str">
        <f t="shared" si="12"/>
        <v/>
      </c>
    </row>
    <row r="23" spans="1:58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5"/>
      <c r="V23" s="272" t="str">
        <f t="shared" si="8"/>
        <v/>
      </c>
      <c r="W23" s="273"/>
      <c r="X23" s="11"/>
      <c r="Y23" s="25"/>
      <c r="Z23" s="11"/>
      <c r="AA23" s="25"/>
      <c r="AB23" s="250" t="str">
        <f t="shared" si="4"/>
        <v/>
      </c>
      <c r="AC23" s="251"/>
      <c r="AD23" s="45" t="str">
        <f t="shared" si="5"/>
        <v/>
      </c>
      <c r="AE23" s="45" t="str">
        <f t="shared" si="2"/>
        <v/>
      </c>
      <c r="AF23" s="45" t="str">
        <f t="shared" si="3"/>
        <v/>
      </c>
      <c r="AG23" s="46" t="str">
        <f t="shared" si="6"/>
        <v/>
      </c>
      <c r="AH23" s="48" t="str">
        <f t="shared" si="13"/>
        <v/>
      </c>
      <c r="AI23" s="47" t="str">
        <f t="shared" si="7"/>
        <v/>
      </c>
      <c r="BB23" s="1">
        <v>12</v>
      </c>
      <c r="BC23" s="1" t="str">
        <f t="shared" si="9"/>
        <v/>
      </c>
      <c r="BD23" s="1" t="str">
        <f t="shared" si="10"/>
        <v/>
      </c>
      <c r="BE23" s="1" t="str">
        <f t="shared" si="11"/>
        <v/>
      </c>
      <c r="BF23" s="1" t="str">
        <f t="shared" si="12"/>
        <v/>
      </c>
    </row>
    <row r="24" spans="1:58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5"/>
      <c r="V24" s="272" t="str">
        <f t="shared" si="8"/>
        <v/>
      </c>
      <c r="W24" s="273"/>
      <c r="X24" s="11"/>
      <c r="Y24" s="25"/>
      <c r="Z24" s="11"/>
      <c r="AA24" s="25"/>
      <c r="AB24" s="250" t="str">
        <f t="shared" si="4"/>
        <v/>
      </c>
      <c r="AC24" s="251"/>
      <c r="AD24" s="45" t="str">
        <f t="shared" si="5"/>
        <v/>
      </c>
      <c r="AE24" s="45" t="str">
        <f t="shared" si="2"/>
        <v/>
      </c>
      <c r="AF24" s="45" t="str">
        <f t="shared" si="3"/>
        <v/>
      </c>
      <c r="AG24" s="46" t="str">
        <f t="shared" si="6"/>
        <v/>
      </c>
      <c r="AH24" s="48" t="str">
        <f t="shared" si="13"/>
        <v/>
      </c>
      <c r="AI24" s="47" t="str">
        <f t="shared" si="7"/>
        <v/>
      </c>
      <c r="BB24" s="1">
        <v>13</v>
      </c>
      <c r="BC24" s="1" t="str">
        <f t="shared" si="9"/>
        <v/>
      </c>
      <c r="BD24" s="1" t="str">
        <f t="shared" si="10"/>
        <v/>
      </c>
      <c r="BE24" s="1" t="str">
        <f t="shared" si="11"/>
        <v/>
      </c>
      <c r="BF24" s="1" t="str">
        <f t="shared" si="12"/>
        <v/>
      </c>
    </row>
    <row r="25" spans="1:58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5"/>
      <c r="V25" s="272" t="str">
        <f t="shared" si="8"/>
        <v/>
      </c>
      <c r="W25" s="273"/>
      <c r="X25" s="11"/>
      <c r="Y25" s="25"/>
      <c r="Z25" s="11"/>
      <c r="AA25" s="25"/>
      <c r="AB25" s="250" t="str">
        <f t="shared" si="4"/>
        <v/>
      </c>
      <c r="AC25" s="251"/>
      <c r="AD25" s="45" t="str">
        <f t="shared" si="5"/>
        <v/>
      </c>
      <c r="AE25" s="45" t="str">
        <f t="shared" si="2"/>
        <v/>
      </c>
      <c r="AF25" s="45" t="str">
        <f t="shared" si="3"/>
        <v/>
      </c>
      <c r="AG25" s="46" t="str">
        <f t="shared" si="6"/>
        <v/>
      </c>
      <c r="AH25" s="48" t="str">
        <f t="shared" si="13"/>
        <v/>
      </c>
      <c r="AI25" s="47" t="str">
        <f t="shared" si="7"/>
        <v/>
      </c>
      <c r="BB25" s="1">
        <v>14</v>
      </c>
      <c r="BC25" s="1" t="str">
        <f t="shared" si="9"/>
        <v/>
      </c>
      <c r="BD25" s="1" t="str">
        <f t="shared" si="10"/>
        <v/>
      </c>
      <c r="BE25" s="1" t="str">
        <f t="shared" si="11"/>
        <v/>
      </c>
      <c r="BF25" s="1" t="str">
        <f t="shared" si="12"/>
        <v/>
      </c>
    </row>
    <row r="26" spans="1:58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5"/>
      <c r="V26" s="272" t="str">
        <f t="shared" si="8"/>
        <v/>
      </c>
      <c r="W26" s="273"/>
      <c r="X26" s="11"/>
      <c r="Y26" s="25"/>
      <c r="Z26" s="11"/>
      <c r="AA26" s="25"/>
      <c r="AB26" s="250" t="str">
        <f t="shared" si="4"/>
        <v/>
      </c>
      <c r="AC26" s="251"/>
      <c r="AD26" s="45" t="str">
        <f t="shared" si="5"/>
        <v/>
      </c>
      <c r="AE26" s="45" t="str">
        <f t="shared" si="2"/>
        <v/>
      </c>
      <c r="AF26" s="45" t="str">
        <f t="shared" si="3"/>
        <v/>
      </c>
      <c r="AG26" s="46" t="str">
        <f t="shared" si="6"/>
        <v/>
      </c>
      <c r="AH26" s="48" t="str">
        <f t="shared" si="13"/>
        <v/>
      </c>
      <c r="AI26" s="47" t="str">
        <f t="shared" si="7"/>
        <v/>
      </c>
      <c r="BB26" s="1">
        <v>15</v>
      </c>
      <c r="BC26" s="1" t="str">
        <f t="shared" si="9"/>
        <v/>
      </c>
      <c r="BD26" s="1" t="str">
        <f t="shared" si="10"/>
        <v/>
      </c>
      <c r="BE26" s="1" t="str">
        <f t="shared" si="11"/>
        <v/>
      </c>
      <c r="BF26" s="1" t="str">
        <f t="shared" si="12"/>
        <v/>
      </c>
    </row>
    <row r="27" spans="1:58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5"/>
      <c r="V27" s="272" t="str">
        <f t="shared" si="8"/>
        <v/>
      </c>
      <c r="W27" s="273"/>
      <c r="X27" s="11"/>
      <c r="Y27" s="25"/>
      <c r="Z27" s="11"/>
      <c r="AA27" s="25"/>
      <c r="AB27" s="250" t="str">
        <f t="shared" si="4"/>
        <v/>
      </c>
      <c r="AC27" s="251"/>
      <c r="AD27" s="45" t="str">
        <f t="shared" si="5"/>
        <v/>
      </c>
      <c r="AE27" s="45" t="str">
        <f t="shared" si="2"/>
        <v/>
      </c>
      <c r="AF27" s="45" t="str">
        <f t="shared" si="3"/>
        <v/>
      </c>
      <c r="AG27" s="46" t="str">
        <f t="shared" si="6"/>
        <v/>
      </c>
      <c r="AH27" s="48" t="str">
        <f t="shared" si="13"/>
        <v/>
      </c>
      <c r="AI27" s="47" t="str">
        <f t="shared" si="7"/>
        <v/>
      </c>
      <c r="AQ27" s="3">
        <f>AO10</f>
        <v>1</v>
      </c>
      <c r="AR27" s="4">
        <f>AR10</f>
        <v>0</v>
      </c>
      <c r="BB27" s="1">
        <v>16</v>
      </c>
      <c r="BC27" s="1" t="str">
        <f t="shared" si="9"/>
        <v/>
      </c>
      <c r="BD27" s="1" t="str">
        <f t="shared" si="10"/>
        <v/>
      </c>
      <c r="BE27" s="1" t="str">
        <f t="shared" si="11"/>
        <v/>
      </c>
      <c r="BF27" s="1" t="str">
        <f t="shared" si="12"/>
        <v/>
      </c>
    </row>
    <row r="28" spans="1:58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5"/>
      <c r="V28" s="272" t="str">
        <f t="shared" si="8"/>
        <v/>
      </c>
      <c r="W28" s="273"/>
      <c r="X28" s="11"/>
      <c r="Y28" s="25"/>
      <c r="Z28" s="11"/>
      <c r="AA28" s="25"/>
      <c r="AB28" s="250" t="str">
        <f t="shared" si="4"/>
        <v/>
      </c>
      <c r="AC28" s="251"/>
      <c r="AD28" s="45" t="str">
        <f t="shared" si="5"/>
        <v/>
      </c>
      <c r="AE28" s="45" t="str">
        <f t="shared" si="2"/>
        <v/>
      </c>
      <c r="AF28" s="45" t="str">
        <f t="shared" si="3"/>
        <v/>
      </c>
      <c r="AG28" s="46" t="str">
        <f t="shared" si="6"/>
        <v/>
      </c>
      <c r="AH28" s="48" t="str">
        <f t="shared" si="13"/>
        <v/>
      </c>
      <c r="AI28" s="47" t="str">
        <f t="shared" si="7"/>
        <v/>
      </c>
      <c r="AQ28" s="3">
        <f>AO9</f>
        <v>2</v>
      </c>
      <c r="AR28" s="4">
        <f>AR9</f>
        <v>0</v>
      </c>
      <c r="BB28" s="1">
        <v>17</v>
      </c>
      <c r="BC28" s="1" t="str">
        <f t="shared" si="9"/>
        <v/>
      </c>
      <c r="BD28" s="1" t="str">
        <f t="shared" si="10"/>
        <v/>
      </c>
      <c r="BE28" s="1" t="str">
        <f t="shared" si="11"/>
        <v/>
      </c>
      <c r="BF28" s="1" t="str">
        <f t="shared" si="12"/>
        <v/>
      </c>
    </row>
    <row r="29" spans="1:58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5"/>
      <c r="V29" s="272" t="str">
        <f t="shared" si="8"/>
        <v/>
      </c>
      <c r="W29" s="273"/>
      <c r="X29" s="11"/>
      <c r="Y29" s="25"/>
      <c r="Z29" s="11"/>
      <c r="AA29" s="25"/>
      <c r="AB29" s="250" t="str">
        <f t="shared" si="4"/>
        <v/>
      </c>
      <c r="AC29" s="251"/>
      <c r="AD29" s="45" t="str">
        <f t="shared" si="5"/>
        <v/>
      </c>
      <c r="AE29" s="45" t="str">
        <f t="shared" si="2"/>
        <v/>
      </c>
      <c r="AF29" s="45" t="str">
        <f t="shared" si="3"/>
        <v/>
      </c>
      <c r="AG29" s="46" t="str">
        <f t="shared" si="6"/>
        <v/>
      </c>
      <c r="AH29" s="48" t="str">
        <f t="shared" si="13"/>
        <v/>
      </c>
      <c r="AI29" s="47" t="str">
        <f t="shared" si="7"/>
        <v/>
      </c>
      <c r="AQ29" s="3">
        <f>AO8</f>
        <v>3</v>
      </c>
      <c r="AR29" s="4">
        <f>AR8</f>
        <v>0</v>
      </c>
      <c r="BB29" s="1">
        <v>18</v>
      </c>
      <c r="BC29" s="1" t="str">
        <f t="shared" si="9"/>
        <v/>
      </c>
      <c r="BD29" s="1" t="str">
        <f t="shared" si="10"/>
        <v/>
      </c>
      <c r="BE29" s="1" t="str">
        <f t="shared" si="11"/>
        <v/>
      </c>
      <c r="BF29" s="1" t="str">
        <f t="shared" si="12"/>
        <v/>
      </c>
    </row>
    <row r="30" spans="1:58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5"/>
      <c r="V30" s="272" t="str">
        <f t="shared" si="8"/>
        <v/>
      </c>
      <c r="W30" s="273"/>
      <c r="X30" s="11"/>
      <c r="Y30" s="25"/>
      <c r="Z30" s="11"/>
      <c r="AA30" s="25"/>
      <c r="AB30" s="250" t="str">
        <f t="shared" si="4"/>
        <v/>
      </c>
      <c r="AC30" s="251"/>
      <c r="AD30" s="45" t="str">
        <f t="shared" si="5"/>
        <v/>
      </c>
      <c r="AE30" s="45" t="str">
        <f t="shared" si="2"/>
        <v/>
      </c>
      <c r="AF30" s="45" t="str">
        <f t="shared" si="3"/>
        <v/>
      </c>
      <c r="AG30" s="46" t="str">
        <f t="shared" si="6"/>
        <v/>
      </c>
      <c r="AH30" s="48" t="str">
        <f t="shared" si="13"/>
        <v/>
      </c>
      <c r="AI30" s="47" t="str">
        <f t="shared" si="7"/>
        <v/>
      </c>
      <c r="AQ30" s="3">
        <f>AO7</f>
        <v>4</v>
      </c>
      <c r="AR30" s="4">
        <f>AR7</f>
        <v>0</v>
      </c>
      <c r="BB30" s="1">
        <v>19</v>
      </c>
      <c r="BC30" s="1" t="str">
        <f t="shared" si="9"/>
        <v/>
      </c>
      <c r="BD30" s="1" t="str">
        <f t="shared" si="10"/>
        <v/>
      </c>
      <c r="BE30" s="1" t="str">
        <f t="shared" si="11"/>
        <v/>
      </c>
      <c r="BF30" s="1" t="str">
        <f t="shared" si="12"/>
        <v/>
      </c>
    </row>
    <row r="31" spans="1:58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5"/>
      <c r="V31" s="272" t="str">
        <f t="shared" si="8"/>
        <v/>
      </c>
      <c r="W31" s="273"/>
      <c r="X31" s="11"/>
      <c r="Y31" s="25"/>
      <c r="Z31" s="11"/>
      <c r="AA31" s="25"/>
      <c r="AB31" s="250" t="str">
        <f t="shared" si="4"/>
        <v/>
      </c>
      <c r="AC31" s="251"/>
      <c r="AD31" s="45" t="str">
        <f t="shared" si="5"/>
        <v/>
      </c>
      <c r="AE31" s="45" t="str">
        <f t="shared" si="2"/>
        <v/>
      </c>
      <c r="AF31" s="45" t="str">
        <f t="shared" si="3"/>
        <v/>
      </c>
      <c r="AG31" s="46" t="str">
        <f t="shared" si="6"/>
        <v/>
      </c>
      <c r="AH31" s="48" t="str">
        <f t="shared" si="13"/>
        <v/>
      </c>
      <c r="AI31" s="47" t="str">
        <f t="shared" si="7"/>
        <v/>
      </c>
      <c r="AQ31" s="3">
        <f>AO6</f>
        <v>5</v>
      </c>
      <c r="AR31" s="4">
        <f>AR6</f>
        <v>0</v>
      </c>
      <c r="AU31" t="s">
        <v>11</v>
      </c>
      <c r="BB31" s="1">
        <v>20</v>
      </c>
      <c r="BC31" s="1" t="str">
        <f t="shared" si="9"/>
        <v/>
      </c>
      <c r="BD31" s="1" t="str">
        <f t="shared" si="10"/>
        <v/>
      </c>
      <c r="BE31" s="1" t="str">
        <f t="shared" si="11"/>
        <v/>
      </c>
      <c r="BF31" s="1" t="str">
        <f t="shared" si="12"/>
        <v/>
      </c>
    </row>
    <row r="32" spans="1:58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5"/>
      <c r="V32" s="272" t="str">
        <f t="shared" si="8"/>
        <v/>
      </c>
      <c r="W32" s="273"/>
      <c r="X32" s="11"/>
      <c r="Y32" s="25"/>
      <c r="Z32" s="11"/>
      <c r="AA32" s="25"/>
      <c r="AB32" s="250" t="str">
        <f t="shared" si="4"/>
        <v/>
      </c>
      <c r="AC32" s="251"/>
      <c r="AD32" s="45" t="str">
        <f t="shared" si="5"/>
        <v/>
      </c>
      <c r="AE32" s="45" t="str">
        <f t="shared" si="2"/>
        <v/>
      </c>
      <c r="AF32" s="45" t="str">
        <f t="shared" si="3"/>
        <v/>
      </c>
      <c r="AG32" s="46" t="str">
        <f t="shared" si="6"/>
        <v/>
      </c>
      <c r="AH32" s="48" t="str">
        <f t="shared" si="13"/>
        <v/>
      </c>
      <c r="AI32" s="47" t="str">
        <f t="shared" si="7"/>
        <v/>
      </c>
      <c r="AQ32" s="3">
        <f>AO5</f>
        <v>6</v>
      </c>
      <c r="AR32" s="4">
        <f>AR5</f>
        <v>0</v>
      </c>
      <c r="BB32" s="1">
        <v>21</v>
      </c>
      <c r="BC32" s="1" t="str">
        <f t="shared" si="9"/>
        <v/>
      </c>
      <c r="BD32" s="1" t="str">
        <f t="shared" si="10"/>
        <v/>
      </c>
      <c r="BE32" s="1" t="str">
        <f t="shared" si="11"/>
        <v/>
      </c>
      <c r="BF32" s="1" t="str">
        <f t="shared" si="12"/>
        <v/>
      </c>
    </row>
    <row r="33" spans="1:58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5"/>
      <c r="V33" s="272" t="str">
        <f t="shared" si="8"/>
        <v/>
      </c>
      <c r="W33" s="273"/>
      <c r="X33" s="11"/>
      <c r="Y33" s="25"/>
      <c r="Z33" s="11"/>
      <c r="AA33" s="25"/>
      <c r="AB33" s="250" t="str">
        <f t="shared" si="4"/>
        <v/>
      </c>
      <c r="AC33" s="251"/>
      <c r="AD33" s="45" t="str">
        <f t="shared" si="5"/>
        <v/>
      </c>
      <c r="AE33" s="45" t="str">
        <f t="shared" si="2"/>
        <v/>
      </c>
      <c r="AF33" s="45" t="str">
        <f t="shared" si="3"/>
        <v/>
      </c>
      <c r="AG33" s="46" t="str">
        <f t="shared" si="6"/>
        <v/>
      </c>
      <c r="AH33" s="48" t="str">
        <f t="shared" si="13"/>
        <v/>
      </c>
      <c r="AI33" s="47" t="str">
        <f t="shared" si="7"/>
        <v/>
      </c>
      <c r="BB33" s="1">
        <v>22</v>
      </c>
      <c r="BC33" s="1" t="str">
        <f t="shared" si="9"/>
        <v/>
      </c>
      <c r="BD33" s="1" t="str">
        <f t="shared" si="10"/>
        <v/>
      </c>
      <c r="BE33" s="1" t="str">
        <f t="shared" si="11"/>
        <v/>
      </c>
      <c r="BF33" s="1" t="str">
        <f t="shared" si="12"/>
        <v/>
      </c>
    </row>
    <row r="34" spans="1:58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5"/>
      <c r="V34" s="272" t="str">
        <f t="shared" si="8"/>
        <v/>
      </c>
      <c r="W34" s="273"/>
      <c r="X34" s="11"/>
      <c r="Y34" s="25"/>
      <c r="Z34" s="11"/>
      <c r="AA34" s="25"/>
      <c r="AB34" s="250" t="str">
        <f t="shared" si="4"/>
        <v/>
      </c>
      <c r="AC34" s="251"/>
      <c r="AD34" s="45" t="str">
        <f t="shared" si="5"/>
        <v/>
      </c>
      <c r="AE34" s="45" t="str">
        <f t="shared" si="2"/>
        <v/>
      </c>
      <c r="AF34" s="45" t="str">
        <f t="shared" si="3"/>
        <v/>
      </c>
      <c r="AG34" s="46" t="str">
        <f t="shared" si="6"/>
        <v/>
      </c>
      <c r="AH34" s="48" t="str">
        <f t="shared" si="13"/>
        <v/>
      </c>
      <c r="AI34" s="47" t="str">
        <f t="shared" si="7"/>
        <v/>
      </c>
      <c r="BB34" s="1">
        <v>23</v>
      </c>
      <c r="BC34" s="1" t="str">
        <f t="shared" si="9"/>
        <v/>
      </c>
      <c r="BD34" s="1" t="str">
        <f t="shared" si="10"/>
        <v/>
      </c>
      <c r="BE34" s="1" t="str">
        <f t="shared" si="11"/>
        <v/>
      </c>
      <c r="BF34" s="1" t="str">
        <f t="shared" si="12"/>
        <v/>
      </c>
    </row>
    <row r="35" spans="1:58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5"/>
      <c r="V35" s="272" t="str">
        <f t="shared" si="8"/>
        <v/>
      </c>
      <c r="W35" s="273"/>
      <c r="X35" s="11"/>
      <c r="Y35" s="25"/>
      <c r="Z35" s="11"/>
      <c r="AA35" s="25"/>
      <c r="AB35" s="250" t="str">
        <f t="shared" si="4"/>
        <v/>
      </c>
      <c r="AC35" s="251"/>
      <c r="AD35" s="45" t="str">
        <f t="shared" si="5"/>
        <v/>
      </c>
      <c r="AE35" s="45" t="str">
        <f t="shared" si="2"/>
        <v/>
      </c>
      <c r="AF35" s="45" t="str">
        <f t="shared" si="3"/>
        <v/>
      </c>
      <c r="AG35" s="46" t="str">
        <f t="shared" si="6"/>
        <v/>
      </c>
      <c r="AH35" s="48" t="str">
        <f t="shared" si="13"/>
        <v/>
      </c>
      <c r="AI35" s="47" t="str">
        <f t="shared" si="7"/>
        <v/>
      </c>
      <c r="BB35" s="1">
        <v>24</v>
      </c>
      <c r="BC35" s="1" t="str">
        <f t="shared" si="9"/>
        <v/>
      </c>
      <c r="BD35" s="1" t="str">
        <f t="shared" si="10"/>
        <v/>
      </c>
      <c r="BE35" s="1" t="str">
        <f t="shared" si="11"/>
        <v/>
      </c>
      <c r="BF35" s="1" t="str">
        <f t="shared" si="12"/>
        <v/>
      </c>
    </row>
    <row r="36" spans="1:58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5"/>
      <c r="V36" s="272" t="str">
        <f t="shared" si="8"/>
        <v/>
      </c>
      <c r="W36" s="273"/>
      <c r="X36" s="11"/>
      <c r="Y36" s="25"/>
      <c r="Z36" s="11"/>
      <c r="AA36" s="25"/>
      <c r="AB36" s="250" t="str">
        <f t="shared" si="4"/>
        <v/>
      </c>
      <c r="AC36" s="251"/>
      <c r="AD36" s="45" t="str">
        <f t="shared" si="5"/>
        <v/>
      </c>
      <c r="AE36" s="45" t="str">
        <f t="shared" si="2"/>
        <v/>
      </c>
      <c r="AF36" s="45" t="str">
        <f t="shared" si="3"/>
        <v/>
      </c>
      <c r="AG36" s="46" t="str">
        <f t="shared" si="6"/>
        <v/>
      </c>
      <c r="AH36" s="48" t="str">
        <f t="shared" si="13"/>
        <v/>
      </c>
      <c r="AI36" s="47" t="str">
        <f t="shared" si="7"/>
        <v/>
      </c>
      <c r="BB36" s="1">
        <v>25</v>
      </c>
      <c r="BC36" s="1" t="str">
        <f t="shared" si="9"/>
        <v/>
      </c>
      <c r="BD36" s="1" t="str">
        <f t="shared" si="10"/>
        <v/>
      </c>
      <c r="BE36" s="1" t="str">
        <f t="shared" si="11"/>
        <v/>
      </c>
      <c r="BF36" s="1" t="str">
        <f t="shared" si="12"/>
        <v/>
      </c>
    </row>
    <row r="37" spans="1:58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5"/>
      <c r="V37" s="272" t="str">
        <f t="shared" si="8"/>
        <v/>
      </c>
      <c r="W37" s="273"/>
      <c r="X37" s="11"/>
      <c r="Y37" s="25"/>
      <c r="Z37" s="11"/>
      <c r="AA37" s="25"/>
      <c r="AB37" s="250" t="str">
        <f t="shared" si="4"/>
        <v/>
      </c>
      <c r="AC37" s="251"/>
      <c r="AD37" s="45" t="str">
        <f t="shared" si="5"/>
        <v/>
      </c>
      <c r="AE37" s="45" t="str">
        <f t="shared" si="2"/>
        <v/>
      </c>
      <c r="AF37" s="45" t="str">
        <f t="shared" si="3"/>
        <v/>
      </c>
      <c r="AG37" s="46" t="str">
        <f t="shared" si="6"/>
        <v/>
      </c>
      <c r="AH37" s="48" t="str">
        <f t="shared" si="13"/>
        <v/>
      </c>
      <c r="AI37" s="47" t="str">
        <f t="shared" si="7"/>
        <v/>
      </c>
      <c r="BB37" s="1">
        <v>26</v>
      </c>
      <c r="BC37" s="1" t="str">
        <f t="shared" si="9"/>
        <v/>
      </c>
      <c r="BD37" s="1" t="str">
        <f t="shared" si="10"/>
        <v/>
      </c>
      <c r="BE37" s="1" t="str">
        <f t="shared" si="11"/>
        <v/>
      </c>
      <c r="BF37" s="1" t="str">
        <f t="shared" si="12"/>
        <v/>
      </c>
    </row>
    <row r="38" spans="1:58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5"/>
      <c r="V38" s="272" t="str">
        <f t="shared" si="8"/>
        <v/>
      </c>
      <c r="W38" s="273"/>
      <c r="X38" s="11"/>
      <c r="Y38" s="25"/>
      <c r="Z38" s="11"/>
      <c r="AA38" s="25"/>
      <c r="AB38" s="250" t="str">
        <f t="shared" si="4"/>
        <v/>
      </c>
      <c r="AC38" s="251"/>
      <c r="AD38" s="45" t="str">
        <f t="shared" si="5"/>
        <v/>
      </c>
      <c r="AE38" s="45" t="str">
        <f t="shared" si="2"/>
        <v/>
      </c>
      <c r="AF38" s="45" t="str">
        <f t="shared" si="3"/>
        <v/>
      </c>
      <c r="AG38" s="46" t="str">
        <f t="shared" si="6"/>
        <v/>
      </c>
      <c r="AH38" s="48" t="str">
        <f t="shared" si="13"/>
        <v/>
      </c>
      <c r="AI38" s="47" t="str">
        <f t="shared" si="7"/>
        <v/>
      </c>
      <c r="BB38" s="1">
        <v>27</v>
      </c>
      <c r="BC38" s="1" t="str">
        <f t="shared" si="9"/>
        <v/>
      </c>
      <c r="BD38" s="1" t="str">
        <f t="shared" si="10"/>
        <v/>
      </c>
      <c r="BE38" s="1" t="str">
        <f t="shared" si="11"/>
        <v/>
      </c>
      <c r="BF38" s="1" t="str">
        <f t="shared" si="12"/>
        <v/>
      </c>
    </row>
    <row r="39" spans="1:58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5"/>
      <c r="V39" s="272" t="str">
        <f t="shared" si="8"/>
        <v/>
      </c>
      <c r="W39" s="273"/>
      <c r="X39" s="11"/>
      <c r="Y39" s="25"/>
      <c r="Z39" s="11"/>
      <c r="AA39" s="25"/>
      <c r="AB39" s="250" t="str">
        <f t="shared" si="4"/>
        <v/>
      </c>
      <c r="AC39" s="251"/>
      <c r="AD39" s="45" t="str">
        <f t="shared" si="5"/>
        <v/>
      </c>
      <c r="AE39" s="45" t="str">
        <f t="shared" si="2"/>
        <v/>
      </c>
      <c r="AF39" s="45" t="str">
        <f t="shared" si="3"/>
        <v/>
      </c>
      <c r="AG39" s="46" t="str">
        <f t="shared" si="6"/>
        <v/>
      </c>
      <c r="AH39" s="48" t="str">
        <f t="shared" si="13"/>
        <v/>
      </c>
      <c r="AI39" s="47" t="str">
        <f t="shared" si="7"/>
        <v/>
      </c>
      <c r="BB39" s="1">
        <v>28</v>
      </c>
      <c r="BC39" s="1" t="str">
        <f t="shared" si="9"/>
        <v/>
      </c>
      <c r="BD39" s="1" t="str">
        <f t="shared" si="10"/>
        <v/>
      </c>
      <c r="BE39" s="1" t="str">
        <f t="shared" si="11"/>
        <v/>
      </c>
      <c r="BF39" s="1" t="str">
        <f t="shared" si="12"/>
        <v/>
      </c>
    </row>
    <row r="40" spans="1:58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5"/>
      <c r="V40" s="272" t="str">
        <f t="shared" si="8"/>
        <v/>
      </c>
      <c r="W40" s="273"/>
      <c r="X40" s="11"/>
      <c r="Y40" s="25"/>
      <c r="Z40" s="11"/>
      <c r="AA40" s="25"/>
      <c r="AB40" s="250" t="str">
        <f t="shared" si="4"/>
        <v/>
      </c>
      <c r="AC40" s="251"/>
      <c r="AD40" s="45" t="str">
        <f t="shared" si="5"/>
        <v/>
      </c>
      <c r="AE40" s="45" t="str">
        <f t="shared" si="2"/>
        <v/>
      </c>
      <c r="AF40" s="45" t="str">
        <f t="shared" si="3"/>
        <v/>
      </c>
      <c r="AG40" s="46" t="str">
        <f t="shared" si="6"/>
        <v/>
      </c>
      <c r="AH40" s="48" t="str">
        <f t="shared" si="13"/>
        <v/>
      </c>
      <c r="AI40" s="47" t="str">
        <f t="shared" si="7"/>
        <v/>
      </c>
      <c r="BB40" s="1">
        <v>29</v>
      </c>
      <c r="BC40" s="1" t="str">
        <f t="shared" si="9"/>
        <v/>
      </c>
      <c r="BD40" s="1" t="str">
        <f t="shared" si="10"/>
        <v/>
      </c>
      <c r="BE40" s="1" t="str">
        <f t="shared" si="11"/>
        <v/>
      </c>
      <c r="BF40" s="1" t="str">
        <f t="shared" si="12"/>
        <v/>
      </c>
    </row>
    <row r="41" spans="1:58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5"/>
      <c r="V41" s="272" t="str">
        <f t="shared" si="8"/>
        <v/>
      </c>
      <c r="W41" s="273"/>
      <c r="X41" s="11"/>
      <c r="Y41" s="25"/>
      <c r="Z41" s="11"/>
      <c r="AA41" s="25"/>
      <c r="AB41" s="250" t="str">
        <f t="shared" si="4"/>
        <v/>
      </c>
      <c r="AC41" s="251"/>
      <c r="AD41" s="45" t="str">
        <f t="shared" si="5"/>
        <v/>
      </c>
      <c r="AE41" s="45" t="str">
        <f t="shared" si="2"/>
        <v/>
      </c>
      <c r="AF41" s="45" t="str">
        <f t="shared" si="3"/>
        <v/>
      </c>
      <c r="AG41" s="46" t="str">
        <f t="shared" si="6"/>
        <v/>
      </c>
      <c r="AH41" s="48" t="str">
        <f t="shared" si="13"/>
        <v/>
      </c>
      <c r="AI41" s="47" t="str">
        <f t="shared" si="7"/>
        <v/>
      </c>
      <c r="BB41" s="1">
        <v>30</v>
      </c>
      <c r="BC41" s="1" t="str">
        <f t="shared" si="9"/>
        <v/>
      </c>
      <c r="BD41" s="1" t="str">
        <f t="shared" si="10"/>
        <v/>
      </c>
      <c r="BE41" s="1" t="str">
        <f t="shared" si="11"/>
        <v/>
      </c>
      <c r="BF41" s="1" t="str">
        <f t="shared" si="12"/>
        <v/>
      </c>
    </row>
    <row r="42" spans="1:58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5"/>
      <c r="V42" s="272" t="str">
        <f t="shared" si="8"/>
        <v/>
      </c>
      <c r="W42" s="273"/>
      <c r="X42" s="11"/>
      <c r="Y42" s="25"/>
      <c r="Z42" s="11"/>
      <c r="AA42" s="25"/>
      <c r="AB42" s="250" t="str">
        <f t="shared" si="4"/>
        <v/>
      </c>
      <c r="AC42" s="251"/>
      <c r="AD42" s="45" t="str">
        <f t="shared" si="5"/>
        <v/>
      </c>
      <c r="AE42" s="45" t="str">
        <f t="shared" si="2"/>
        <v/>
      </c>
      <c r="AF42" s="45" t="str">
        <f t="shared" si="3"/>
        <v/>
      </c>
      <c r="AG42" s="46" t="str">
        <f t="shared" si="6"/>
        <v/>
      </c>
      <c r="AH42" s="48" t="str">
        <f t="shared" si="13"/>
        <v/>
      </c>
      <c r="AI42" s="47" t="str">
        <f t="shared" si="7"/>
        <v/>
      </c>
      <c r="BB42" s="1">
        <v>31</v>
      </c>
      <c r="BC42" s="1" t="str">
        <f t="shared" si="9"/>
        <v/>
      </c>
      <c r="BD42" s="1" t="str">
        <f t="shared" si="10"/>
        <v/>
      </c>
      <c r="BE42" s="1" t="str">
        <f t="shared" si="11"/>
        <v/>
      </c>
      <c r="BF42" s="1" t="str">
        <f t="shared" si="12"/>
        <v/>
      </c>
    </row>
    <row r="43" spans="1:58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25"/>
      <c r="V43" s="272" t="str">
        <f t="shared" si="8"/>
        <v/>
      </c>
      <c r="W43" s="273"/>
      <c r="X43" s="11"/>
      <c r="Y43" s="25"/>
      <c r="Z43" s="11"/>
      <c r="AA43" s="25"/>
      <c r="AB43" s="250" t="str">
        <f t="shared" si="4"/>
        <v/>
      </c>
      <c r="AC43" s="251"/>
      <c r="AD43" s="45" t="str">
        <f t="shared" si="5"/>
        <v/>
      </c>
      <c r="AE43" s="45" t="str">
        <f t="shared" si="2"/>
        <v/>
      </c>
      <c r="AF43" s="45" t="str">
        <f t="shared" si="3"/>
        <v/>
      </c>
      <c r="AG43" s="46" t="str">
        <f t="shared" si="6"/>
        <v/>
      </c>
      <c r="AH43" s="48" t="str">
        <f t="shared" si="13"/>
        <v/>
      </c>
      <c r="AI43" s="47" t="str">
        <f t="shared" si="7"/>
        <v/>
      </c>
      <c r="BB43" s="1">
        <v>32</v>
      </c>
      <c r="BC43" s="1" t="str">
        <f t="shared" si="9"/>
        <v/>
      </c>
      <c r="BD43" s="1" t="str">
        <f t="shared" si="10"/>
        <v/>
      </c>
      <c r="BE43" s="1" t="str">
        <f t="shared" si="11"/>
        <v/>
      </c>
      <c r="BF43" s="1" t="str">
        <f t="shared" si="12"/>
        <v/>
      </c>
    </row>
    <row r="44" spans="1:58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25"/>
      <c r="V44" s="272" t="str">
        <f t="shared" si="8"/>
        <v/>
      </c>
      <c r="W44" s="273"/>
      <c r="X44" s="11"/>
      <c r="Y44" s="25"/>
      <c r="Z44" s="11"/>
      <c r="AA44" s="25"/>
      <c r="AB44" s="250" t="str">
        <f t="shared" si="4"/>
        <v/>
      </c>
      <c r="AC44" s="251"/>
      <c r="AD44" s="45" t="str">
        <f t="shared" si="5"/>
        <v/>
      </c>
      <c r="AE44" s="45" t="str">
        <f t="shared" si="2"/>
        <v/>
      </c>
      <c r="AF44" s="45" t="str">
        <f t="shared" si="3"/>
        <v/>
      </c>
      <c r="AG44" s="46" t="str">
        <f t="shared" si="6"/>
        <v/>
      </c>
      <c r="AH44" s="48" t="str">
        <f t="shared" si="13"/>
        <v/>
      </c>
      <c r="AI44" s="47" t="str">
        <f t="shared" si="7"/>
        <v/>
      </c>
      <c r="BB44" s="1">
        <v>33</v>
      </c>
      <c r="BC44" s="1" t="str">
        <f t="shared" si="9"/>
        <v/>
      </c>
      <c r="BD44" s="1" t="str">
        <f t="shared" si="10"/>
        <v/>
      </c>
      <c r="BE44" s="1" t="str">
        <f t="shared" si="11"/>
        <v/>
      </c>
      <c r="BF44" s="1" t="str">
        <f t="shared" si="12"/>
        <v/>
      </c>
    </row>
    <row r="45" spans="1:58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5"/>
      <c r="V45" s="272" t="str">
        <f t="shared" si="8"/>
        <v/>
      </c>
      <c r="W45" s="273"/>
      <c r="X45" s="11"/>
      <c r="Y45" s="25"/>
      <c r="Z45" s="11"/>
      <c r="AA45" s="25"/>
      <c r="AB45" s="250" t="str">
        <f t="shared" si="4"/>
        <v/>
      </c>
      <c r="AC45" s="251"/>
      <c r="AD45" s="45" t="str">
        <f t="shared" si="5"/>
        <v/>
      </c>
      <c r="AE45" s="45" t="str">
        <f t="shared" si="2"/>
        <v/>
      </c>
      <c r="AF45" s="45" t="str">
        <f t="shared" si="3"/>
        <v/>
      </c>
      <c r="AG45" s="46" t="str">
        <f t="shared" si="6"/>
        <v/>
      </c>
      <c r="AH45" s="48" t="str">
        <f t="shared" si="13"/>
        <v/>
      </c>
      <c r="AI45" s="47" t="str">
        <f t="shared" si="7"/>
        <v/>
      </c>
      <c r="BB45" s="1">
        <v>34</v>
      </c>
      <c r="BC45" s="1" t="str">
        <f t="shared" si="9"/>
        <v/>
      </c>
      <c r="BD45" s="1" t="str">
        <f t="shared" si="10"/>
        <v/>
      </c>
      <c r="BE45" s="1" t="str">
        <f t="shared" si="11"/>
        <v/>
      </c>
      <c r="BF45" s="1" t="str">
        <f t="shared" si="12"/>
        <v/>
      </c>
    </row>
    <row r="46" spans="1:58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1"/>
      <c r="V46" s="274" t="str">
        <f t="shared" si="8"/>
        <v/>
      </c>
      <c r="W46" s="275"/>
      <c r="X46" s="50"/>
      <c r="Y46" s="51"/>
      <c r="Z46" s="50"/>
      <c r="AA46" s="51"/>
      <c r="AB46" s="280" t="str">
        <f t="shared" si="4"/>
        <v/>
      </c>
      <c r="AC46" s="281"/>
      <c r="AD46" s="52" t="str">
        <f t="shared" si="5"/>
        <v/>
      </c>
      <c r="AE46" s="52" t="str">
        <f t="shared" si="2"/>
        <v/>
      </c>
      <c r="AF46" s="52" t="str">
        <f t="shared" si="3"/>
        <v/>
      </c>
      <c r="AG46" s="53" t="str">
        <f t="shared" si="6"/>
        <v/>
      </c>
      <c r="AH46" s="54" t="str">
        <f t="shared" si="13"/>
        <v/>
      </c>
      <c r="AI46" s="47" t="str">
        <f t="shared" si="7"/>
        <v/>
      </c>
      <c r="BB46" s="1">
        <v>35</v>
      </c>
      <c r="BC46" s="1" t="str">
        <f t="shared" si="9"/>
        <v/>
      </c>
      <c r="BD46" s="1" t="str">
        <f t="shared" si="10"/>
        <v/>
      </c>
      <c r="BE46" s="1" t="str">
        <f t="shared" si="11"/>
        <v/>
      </c>
      <c r="BF46" s="1" t="str">
        <f t="shared" si="12"/>
        <v/>
      </c>
    </row>
    <row r="47" spans="1:58" ht="13.5" thickBot="1">
      <c r="A47" s="256" t="s">
        <v>43</v>
      </c>
      <c r="B47" s="257"/>
      <c r="C47" s="257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V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43" t="str">
        <f t="shared" si="15"/>
        <v/>
      </c>
      <c r="V47" s="276" t="str">
        <f t="shared" si="15"/>
        <v/>
      </c>
      <c r="W47" s="277"/>
      <c r="X47" s="56"/>
      <c r="Y47" s="43" t="str">
        <f>IF(Fehler&gt;0,"!",IF(ISERROR(AVERAGE(Y12:Y46)),"",AVERAGE(Y12:Y46)))</f>
        <v/>
      </c>
      <c r="Z47" s="56"/>
      <c r="AA47" s="43" t="str">
        <f>IF(Fehler&gt;0,"!",IF(ISERROR(AVERAGE(AA12:AA46)),"",AVERAGE(AA12:AA46)))</f>
        <v/>
      </c>
      <c r="AB47" s="276" t="str">
        <f>IF(Fehler&gt;0,"!",IF(ISERROR(AVERAGE(AB12:AB46)),"",AVERAGE(AB12:AB46)))</f>
        <v/>
      </c>
      <c r="AC47" s="277"/>
      <c r="AD47" s="43" t="str">
        <f>IF(Fehler&gt;0,"!",IF(ISERROR(AVERAGE(AD12:AD46)),"",AVERAGE(AD12:AD46)))</f>
        <v/>
      </c>
      <c r="AE47" s="43" t="str">
        <f>IF(Fehler&gt;0,"!",IF(ISERROR(AVERAGE(AE12:AE46)),"",AVERAGE(AE12:AE46)))</f>
        <v/>
      </c>
      <c r="AF47" s="43" t="str">
        <f>IF(Fehler&gt;0,"!",IF(ISERROR(AVERAGE(AF12:AF46)),"",AVERAGE(AF12:AF46)))</f>
        <v/>
      </c>
      <c r="AG47" s="43" t="str">
        <f>IF(Fehler&gt;0,"Eingabefehler",IF(ISERROR(AVERAGE(AG12:AG46)),"",AVERAGE(AG12:AG46)))</f>
        <v/>
      </c>
      <c r="AH47" s="5"/>
      <c r="AI47" s="44" t="str">
        <f>IF(ISERROR(AVERAGE(AI12:AI46)),"",AVERAGE(AI12:AI46))</f>
        <v/>
      </c>
      <c r="AK47" s="6"/>
      <c r="AL47" s="6"/>
      <c r="AM47" s="6"/>
      <c r="AN47" s="6"/>
      <c r="AO47" s="6"/>
      <c r="AP47" s="6"/>
      <c r="AQ47" s="6"/>
      <c r="AR47" s="6"/>
      <c r="AS47" s="6"/>
      <c r="AT47" s="6"/>
      <c r="BA47" s="1" t="s">
        <v>14</v>
      </c>
      <c r="BB47" s="1">
        <v>1</v>
      </c>
      <c r="BC47" s="58" t="str">
        <f>IF(BC$11=Z12,IF(AA12&gt;BC$10,"EF",AA12),"")</f>
        <v/>
      </c>
      <c r="BD47" s="58" t="str">
        <f>IF(BD$11=Z12,IF(AA12&gt;BD$10,"EF",AA12),"")</f>
        <v/>
      </c>
      <c r="BE47" s="58" t="str">
        <f>IF(BE$11=Z12,IF(AA12&gt;BE$10,"EF",AA12),"")</f>
        <v/>
      </c>
      <c r="BF47" s="58" t="str">
        <f>IF(BF$11=Z12,IF(AA12&gt;BF$10,"EF",AA12),"")</f>
        <v/>
      </c>
    </row>
    <row r="48" spans="1:58">
      <c r="E48" s="1"/>
      <c r="F48" s="1"/>
      <c r="BB48" s="1">
        <v>2</v>
      </c>
      <c r="BC48" s="58" t="str">
        <f t="shared" ref="BC48:BC81" si="16">IF(BC$11=Z13,IF(AA13&gt;BC$10,"EF",AA13),"")</f>
        <v/>
      </c>
      <c r="BD48" s="58" t="str">
        <f t="shared" ref="BD48:BD81" si="17">IF(BD$11=Z13,IF(AA13&gt;BD$10,"EF",AA13),"")</f>
        <v/>
      </c>
      <c r="BE48" s="58" t="str">
        <f t="shared" ref="BE48:BE81" si="18">IF(BE$11=Z13,IF(AA13&gt;BE$10,"EF",AA13),"")</f>
        <v/>
      </c>
      <c r="BF48" s="58" t="str">
        <f t="shared" ref="BF48:BF81" si="19">IF(BF$11=Z13,IF(AA13&gt;BF$10,"EF",AA13),"")</f>
        <v/>
      </c>
    </row>
    <row r="49" spans="1:58">
      <c r="H49" s="30"/>
      <c r="I49" s="30"/>
      <c r="J49" s="30"/>
      <c r="K49" s="30"/>
      <c r="BB49" s="1">
        <v>3</v>
      </c>
      <c r="BC49" s="58" t="str">
        <f t="shared" si="16"/>
        <v/>
      </c>
      <c r="BD49" s="58" t="str">
        <f t="shared" si="17"/>
        <v/>
      </c>
      <c r="BE49" s="58" t="str">
        <f t="shared" si="18"/>
        <v/>
      </c>
      <c r="BF49" s="58" t="str">
        <f t="shared" si="19"/>
        <v/>
      </c>
    </row>
    <row r="50" spans="1:58">
      <c r="F50" s="28"/>
      <c r="G50" s="29"/>
      <c r="H50" s="30"/>
      <c r="I50" s="30"/>
      <c r="J50" s="30"/>
      <c r="K50" s="30"/>
      <c r="AJ50" s="6"/>
      <c r="BB50" s="1">
        <v>4</v>
      </c>
      <c r="BC50" s="58" t="str">
        <f t="shared" si="16"/>
        <v/>
      </c>
      <c r="BD50" s="58" t="str">
        <f t="shared" si="17"/>
        <v/>
      </c>
      <c r="BE50" s="58" t="str">
        <f t="shared" si="18"/>
        <v/>
      </c>
      <c r="BF50" s="58" t="str">
        <f t="shared" si="19"/>
        <v/>
      </c>
    </row>
    <row r="51" spans="1:58">
      <c r="BB51" s="1">
        <v>5</v>
      </c>
      <c r="BC51" s="58" t="str">
        <f t="shared" si="16"/>
        <v/>
      </c>
      <c r="BD51" s="58" t="str">
        <f t="shared" si="17"/>
        <v/>
      </c>
      <c r="BE51" s="58" t="str">
        <f t="shared" si="18"/>
        <v/>
      </c>
      <c r="BF51" s="58" t="str">
        <f t="shared" si="19"/>
        <v/>
      </c>
    </row>
    <row r="52" spans="1:58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" si="24">IF(U12&gt;Punkte,1,0)</f>
        <v>0</v>
      </c>
      <c r="V52" s="1">
        <f>SUM(F52:U52)</f>
        <v>0</v>
      </c>
      <c r="W52" s="1"/>
      <c r="X52"/>
      <c r="Y52" s="1">
        <f>IF(Y12&gt;Y$11,1,0)</f>
        <v>0</v>
      </c>
      <c r="Z52"/>
      <c r="AA52" s="1">
        <f>IF(AA12&gt;AA$11,1,0)</f>
        <v>0</v>
      </c>
      <c r="AB52" s="1">
        <f>SUM(Y52:AA52)</f>
        <v>0</v>
      </c>
      <c r="AC52" s="1"/>
      <c r="AD52" s="1">
        <f>E52</f>
        <v>0</v>
      </c>
      <c r="AE52" s="1">
        <f>V52</f>
        <v>0</v>
      </c>
      <c r="AF52" s="1">
        <f>AB52</f>
        <v>0</v>
      </c>
      <c r="AG52" s="40">
        <f>SUM(E52:AF52)</f>
        <v>0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BA52" s="14"/>
      <c r="BB52" s="1">
        <v>6</v>
      </c>
      <c r="BC52" s="58" t="str">
        <f t="shared" si="16"/>
        <v/>
      </c>
      <c r="BD52" s="58" t="str">
        <f t="shared" si="17"/>
        <v/>
      </c>
      <c r="BE52" s="58" t="str">
        <f t="shared" si="18"/>
        <v/>
      </c>
      <c r="BF52" s="58" t="str">
        <f t="shared" si="19"/>
        <v/>
      </c>
    </row>
    <row r="53" spans="1:58" hidden="1">
      <c r="E53" s="1">
        <f t="shared" ref="E53:E86" si="25">IF(E13&gt;Punkte,1,0)</f>
        <v>0</v>
      </c>
      <c r="F53" s="1">
        <f t="shared" ref="F53:M62" si="26">IF(F13&gt;Punkte,1,0)</f>
        <v>0</v>
      </c>
      <c r="G53" s="1">
        <f t="shared" si="26"/>
        <v>0</v>
      </c>
      <c r="H53" s="1">
        <f t="shared" si="26"/>
        <v>0</v>
      </c>
      <c r="I53" s="1">
        <f t="shared" si="26"/>
        <v>0</v>
      </c>
      <c r="J53" s="1">
        <f t="shared" si="26"/>
        <v>0</v>
      </c>
      <c r="K53" s="1">
        <f t="shared" si="26"/>
        <v>0</v>
      </c>
      <c r="L53" s="1">
        <f t="shared" si="26"/>
        <v>0</v>
      </c>
      <c r="M53" s="1">
        <f t="shared" si="26"/>
        <v>0</v>
      </c>
      <c r="N53" s="1">
        <f t="shared" ref="N53" si="27">IF(N13&gt;Punkte,1,0)</f>
        <v>0</v>
      </c>
      <c r="O53" s="1">
        <f t="shared" ref="O53:R69" si="28">IF(O13&gt;Punkte,1,0)</f>
        <v>0</v>
      </c>
      <c r="P53" s="1">
        <f t="shared" si="28"/>
        <v>0</v>
      </c>
      <c r="Q53" s="1">
        <f t="shared" ref="Q53" si="29">IF(Q13&gt;Punkte,1,0)</f>
        <v>0</v>
      </c>
      <c r="R53" s="1">
        <f t="shared" si="28"/>
        <v>0</v>
      </c>
      <c r="S53" s="1">
        <f t="shared" si="23"/>
        <v>0</v>
      </c>
      <c r="T53" s="1">
        <f t="shared" ref="T53:U69" si="30">IF(T13&gt;Punkte,1,0)</f>
        <v>0</v>
      </c>
      <c r="U53" s="1">
        <f t="shared" si="30"/>
        <v>0</v>
      </c>
      <c r="V53" s="1">
        <f t="shared" ref="V53:V86" si="31">SUM(F53:U53)</f>
        <v>0</v>
      </c>
      <c r="W53" s="1"/>
      <c r="Y53" s="1">
        <f t="shared" ref="Y53:AA86" si="32">IF(Y13&gt;Y$11,1,0)</f>
        <v>0</v>
      </c>
      <c r="AA53" s="1">
        <f t="shared" si="32"/>
        <v>0</v>
      </c>
      <c r="AB53" s="1">
        <f t="shared" ref="AB53:AB86" si="33">SUM(Y53:AA53)</f>
        <v>0</v>
      </c>
      <c r="AC53" s="1"/>
      <c r="AD53" s="1">
        <f t="shared" ref="AD53:AD86" si="34">E53</f>
        <v>0</v>
      </c>
      <c r="AE53" s="1">
        <f t="shared" ref="AE53:AE86" si="35">V53</f>
        <v>0</v>
      </c>
      <c r="AF53" s="1">
        <f t="shared" ref="AF53:AF86" si="36">AB53</f>
        <v>0</v>
      </c>
      <c r="AG53" s="40">
        <f t="shared" ref="AG53:AG87" si="37">SUM(E53:AF53)</f>
        <v>0</v>
      </c>
      <c r="BB53" s="1">
        <v>7</v>
      </c>
      <c r="BC53" s="58" t="str">
        <f t="shared" si="16"/>
        <v/>
      </c>
      <c r="BD53" s="58" t="str">
        <f t="shared" si="17"/>
        <v/>
      </c>
      <c r="BE53" s="58" t="str">
        <f t="shared" si="18"/>
        <v/>
      </c>
      <c r="BF53" s="58" t="str">
        <f t="shared" si="19"/>
        <v/>
      </c>
    </row>
    <row r="54" spans="1:58" hidden="1">
      <c r="E54" s="1">
        <f t="shared" si="25"/>
        <v>0</v>
      </c>
      <c r="F54" s="1">
        <f t="shared" si="26"/>
        <v>0</v>
      </c>
      <c r="G54" s="1">
        <f t="shared" si="26"/>
        <v>0</v>
      </c>
      <c r="H54" s="1">
        <f t="shared" si="26"/>
        <v>0</v>
      </c>
      <c r="I54" s="1">
        <f t="shared" si="26"/>
        <v>0</v>
      </c>
      <c r="J54" s="1">
        <f t="shared" si="26"/>
        <v>0</v>
      </c>
      <c r="K54" s="1">
        <f t="shared" si="26"/>
        <v>0</v>
      </c>
      <c r="L54" s="1">
        <f t="shared" si="26"/>
        <v>0</v>
      </c>
      <c r="M54" s="1">
        <f t="shared" si="26"/>
        <v>0</v>
      </c>
      <c r="N54" s="1">
        <f t="shared" ref="N54" si="38">IF(N14&gt;Punkte,1,0)</f>
        <v>0</v>
      </c>
      <c r="O54" s="1">
        <f t="shared" si="28"/>
        <v>0</v>
      </c>
      <c r="P54" s="1">
        <f t="shared" si="28"/>
        <v>0</v>
      </c>
      <c r="Q54" s="1">
        <f t="shared" ref="Q54" si="39">IF(Q14&gt;Punkte,1,0)</f>
        <v>0</v>
      </c>
      <c r="R54" s="1">
        <f t="shared" si="28"/>
        <v>0</v>
      </c>
      <c r="S54" s="1">
        <f t="shared" si="23"/>
        <v>0</v>
      </c>
      <c r="T54" s="1">
        <f t="shared" si="30"/>
        <v>0</v>
      </c>
      <c r="U54" s="1">
        <f t="shared" si="30"/>
        <v>0</v>
      </c>
      <c r="V54" s="1">
        <f t="shared" si="31"/>
        <v>0</v>
      </c>
      <c r="W54" s="1"/>
      <c r="Y54" s="1">
        <f t="shared" si="32"/>
        <v>0</v>
      </c>
      <c r="AA54" s="1">
        <f t="shared" si="32"/>
        <v>0</v>
      </c>
      <c r="AB54" s="1">
        <f t="shared" si="33"/>
        <v>0</v>
      </c>
      <c r="AC54" s="1"/>
      <c r="AD54" s="1">
        <f t="shared" si="34"/>
        <v>0</v>
      </c>
      <c r="AE54" s="1">
        <f t="shared" si="35"/>
        <v>0</v>
      </c>
      <c r="AF54" s="1">
        <f t="shared" si="36"/>
        <v>0</v>
      </c>
      <c r="AG54" s="40">
        <f t="shared" si="37"/>
        <v>0</v>
      </c>
      <c r="BB54" s="1">
        <v>8</v>
      </c>
      <c r="BC54" s="58" t="str">
        <f t="shared" si="16"/>
        <v/>
      </c>
      <c r="BD54" s="58" t="str">
        <f t="shared" si="17"/>
        <v/>
      </c>
      <c r="BE54" s="58" t="str">
        <f t="shared" si="18"/>
        <v/>
      </c>
      <c r="BF54" s="58" t="str">
        <f t="shared" si="19"/>
        <v/>
      </c>
    </row>
    <row r="55" spans="1:58" hidden="1">
      <c r="E55" s="1">
        <f t="shared" si="25"/>
        <v>0</v>
      </c>
      <c r="F55" s="1">
        <f t="shared" si="26"/>
        <v>0</v>
      </c>
      <c r="G55" s="1">
        <f t="shared" si="26"/>
        <v>0</v>
      </c>
      <c r="H55" s="1">
        <f t="shared" si="26"/>
        <v>0</v>
      </c>
      <c r="I55" s="1">
        <f t="shared" si="26"/>
        <v>0</v>
      </c>
      <c r="J55" s="1">
        <f t="shared" si="26"/>
        <v>0</v>
      </c>
      <c r="K55" s="1">
        <f t="shared" si="26"/>
        <v>0</v>
      </c>
      <c r="L55" s="1">
        <f t="shared" si="26"/>
        <v>0</v>
      </c>
      <c r="M55" s="1">
        <f t="shared" si="26"/>
        <v>0</v>
      </c>
      <c r="N55" s="1">
        <f t="shared" ref="N55" si="40">IF(N15&gt;Punkte,1,0)</f>
        <v>0</v>
      </c>
      <c r="O55" s="1">
        <f t="shared" si="28"/>
        <v>0</v>
      </c>
      <c r="P55" s="1">
        <f t="shared" si="28"/>
        <v>0</v>
      </c>
      <c r="Q55" s="1">
        <f t="shared" ref="Q55" si="41">IF(Q15&gt;Punkte,1,0)</f>
        <v>0</v>
      </c>
      <c r="R55" s="1">
        <f t="shared" si="28"/>
        <v>0</v>
      </c>
      <c r="S55" s="1">
        <f t="shared" si="23"/>
        <v>0</v>
      </c>
      <c r="T55" s="1">
        <f t="shared" si="30"/>
        <v>0</v>
      </c>
      <c r="U55" s="1">
        <f t="shared" si="30"/>
        <v>0</v>
      </c>
      <c r="V55" s="1">
        <f t="shared" si="31"/>
        <v>0</v>
      </c>
      <c r="W55" s="1"/>
      <c r="Y55" s="1">
        <f t="shared" si="32"/>
        <v>0</v>
      </c>
      <c r="AA55" s="1">
        <f t="shared" si="32"/>
        <v>0</v>
      </c>
      <c r="AB55" s="1">
        <f t="shared" si="33"/>
        <v>0</v>
      </c>
      <c r="AC55" s="1"/>
      <c r="AD55" s="1">
        <f t="shared" si="34"/>
        <v>0</v>
      </c>
      <c r="AE55" s="1">
        <f t="shared" si="35"/>
        <v>0</v>
      </c>
      <c r="AF55" s="1">
        <f t="shared" si="36"/>
        <v>0</v>
      </c>
      <c r="AG55" s="40">
        <f t="shared" si="37"/>
        <v>0</v>
      </c>
      <c r="BB55" s="1">
        <v>9</v>
      </c>
      <c r="BC55" s="58" t="str">
        <f t="shared" si="16"/>
        <v/>
      </c>
      <c r="BD55" s="58" t="str">
        <f t="shared" si="17"/>
        <v/>
      </c>
      <c r="BE55" s="58" t="str">
        <f t="shared" si="18"/>
        <v/>
      </c>
      <c r="BF55" s="58" t="str">
        <f t="shared" si="19"/>
        <v/>
      </c>
    </row>
    <row r="56" spans="1:58" hidden="1">
      <c r="E56" s="1">
        <f t="shared" si="25"/>
        <v>0</v>
      </c>
      <c r="F56" s="1">
        <f t="shared" si="26"/>
        <v>0</v>
      </c>
      <c r="G56" s="1">
        <f t="shared" si="26"/>
        <v>0</v>
      </c>
      <c r="H56" s="1">
        <f t="shared" si="26"/>
        <v>0</v>
      </c>
      <c r="I56" s="1">
        <f t="shared" si="26"/>
        <v>0</v>
      </c>
      <c r="J56" s="1">
        <f t="shared" si="26"/>
        <v>0</v>
      </c>
      <c r="K56" s="1">
        <f t="shared" si="26"/>
        <v>0</v>
      </c>
      <c r="L56" s="1">
        <f t="shared" si="26"/>
        <v>0</v>
      </c>
      <c r="M56" s="1">
        <f t="shared" si="26"/>
        <v>0</v>
      </c>
      <c r="N56" s="1">
        <f t="shared" ref="N56" si="42">IF(N16&gt;Punkte,1,0)</f>
        <v>0</v>
      </c>
      <c r="O56" s="1">
        <f t="shared" si="28"/>
        <v>0</v>
      </c>
      <c r="P56" s="1">
        <f t="shared" si="28"/>
        <v>0</v>
      </c>
      <c r="Q56" s="1">
        <f t="shared" ref="Q56" si="43">IF(Q16&gt;Punkte,1,0)</f>
        <v>0</v>
      </c>
      <c r="R56" s="1">
        <f t="shared" si="28"/>
        <v>0</v>
      </c>
      <c r="S56" s="1">
        <f t="shared" si="23"/>
        <v>0</v>
      </c>
      <c r="T56" s="1">
        <f t="shared" si="30"/>
        <v>0</v>
      </c>
      <c r="U56" s="1">
        <f t="shared" si="30"/>
        <v>0</v>
      </c>
      <c r="V56" s="1">
        <f t="shared" si="31"/>
        <v>0</v>
      </c>
      <c r="W56" s="1"/>
      <c r="Y56" s="1">
        <f t="shared" si="32"/>
        <v>0</v>
      </c>
      <c r="AA56" s="1">
        <f t="shared" si="32"/>
        <v>0</v>
      </c>
      <c r="AB56" s="1">
        <f t="shared" si="33"/>
        <v>0</v>
      </c>
      <c r="AC56" s="1"/>
      <c r="AD56" s="1">
        <f t="shared" si="34"/>
        <v>0</v>
      </c>
      <c r="AE56" s="1">
        <f t="shared" si="35"/>
        <v>0</v>
      </c>
      <c r="AF56" s="1">
        <f t="shared" si="36"/>
        <v>0</v>
      </c>
      <c r="AG56" s="40">
        <f t="shared" si="37"/>
        <v>0</v>
      </c>
      <c r="BB56" s="1">
        <v>10</v>
      </c>
      <c r="BC56" s="58" t="str">
        <f t="shared" si="16"/>
        <v/>
      </c>
      <c r="BD56" s="58" t="str">
        <f t="shared" si="17"/>
        <v/>
      </c>
      <c r="BE56" s="58" t="str">
        <f t="shared" si="18"/>
        <v/>
      </c>
      <c r="BF56" s="58" t="str">
        <f t="shared" si="19"/>
        <v/>
      </c>
    </row>
    <row r="57" spans="1:58" hidden="1">
      <c r="E57" s="1">
        <f t="shared" si="25"/>
        <v>0</v>
      </c>
      <c r="F57" s="1">
        <f t="shared" si="26"/>
        <v>0</v>
      </c>
      <c r="G57" s="1">
        <f t="shared" si="26"/>
        <v>0</v>
      </c>
      <c r="H57" s="1">
        <f t="shared" si="26"/>
        <v>0</v>
      </c>
      <c r="I57" s="1">
        <f t="shared" si="26"/>
        <v>0</v>
      </c>
      <c r="J57" s="1">
        <f t="shared" si="26"/>
        <v>0</v>
      </c>
      <c r="K57" s="1">
        <f t="shared" si="26"/>
        <v>0</v>
      </c>
      <c r="L57" s="1">
        <f t="shared" si="26"/>
        <v>0</v>
      </c>
      <c r="M57" s="1">
        <f t="shared" si="26"/>
        <v>0</v>
      </c>
      <c r="N57" s="1">
        <f t="shared" ref="N57" si="44">IF(N17&gt;Punkte,1,0)</f>
        <v>0</v>
      </c>
      <c r="O57" s="1">
        <f t="shared" si="28"/>
        <v>0</v>
      </c>
      <c r="P57" s="1">
        <f t="shared" si="28"/>
        <v>0</v>
      </c>
      <c r="Q57" s="1">
        <f t="shared" ref="Q57" si="45">IF(Q17&gt;Punkte,1,0)</f>
        <v>0</v>
      </c>
      <c r="R57" s="1">
        <f t="shared" si="28"/>
        <v>0</v>
      </c>
      <c r="S57" s="1">
        <f t="shared" si="23"/>
        <v>0</v>
      </c>
      <c r="T57" s="1">
        <f t="shared" si="30"/>
        <v>0</v>
      </c>
      <c r="U57" s="1">
        <f t="shared" si="30"/>
        <v>0</v>
      </c>
      <c r="V57" s="1">
        <f t="shared" si="31"/>
        <v>0</v>
      </c>
      <c r="W57" s="1"/>
      <c r="Y57" s="1">
        <f t="shared" si="32"/>
        <v>0</v>
      </c>
      <c r="AA57" s="1">
        <f t="shared" si="32"/>
        <v>0</v>
      </c>
      <c r="AB57" s="1">
        <f t="shared" si="33"/>
        <v>0</v>
      </c>
      <c r="AC57" s="1"/>
      <c r="AD57" s="1">
        <f t="shared" si="34"/>
        <v>0</v>
      </c>
      <c r="AE57" s="1">
        <f t="shared" si="35"/>
        <v>0</v>
      </c>
      <c r="AF57" s="1">
        <f t="shared" si="36"/>
        <v>0</v>
      </c>
      <c r="AG57" s="40">
        <f t="shared" si="37"/>
        <v>0</v>
      </c>
      <c r="BB57" s="1">
        <v>11</v>
      </c>
      <c r="BC57" s="58" t="str">
        <f t="shared" si="16"/>
        <v/>
      </c>
      <c r="BD57" s="58" t="str">
        <f t="shared" si="17"/>
        <v/>
      </c>
      <c r="BE57" s="58" t="str">
        <f t="shared" si="18"/>
        <v/>
      </c>
      <c r="BF57" s="58" t="str">
        <f t="shared" si="19"/>
        <v/>
      </c>
    </row>
    <row r="58" spans="1:58" hidden="1">
      <c r="E58" s="1">
        <f t="shared" si="25"/>
        <v>0</v>
      </c>
      <c r="F58" s="1">
        <f t="shared" si="26"/>
        <v>0</v>
      </c>
      <c r="G58" s="1">
        <f t="shared" si="26"/>
        <v>0</v>
      </c>
      <c r="H58" s="1">
        <f t="shared" si="26"/>
        <v>0</v>
      </c>
      <c r="I58" s="1">
        <f t="shared" si="26"/>
        <v>0</v>
      </c>
      <c r="J58" s="1">
        <f t="shared" si="26"/>
        <v>0</v>
      </c>
      <c r="K58" s="1">
        <f t="shared" si="26"/>
        <v>0</v>
      </c>
      <c r="L58" s="1">
        <f t="shared" si="26"/>
        <v>0</v>
      </c>
      <c r="M58" s="1">
        <f t="shared" si="26"/>
        <v>0</v>
      </c>
      <c r="N58" s="1">
        <f t="shared" ref="N58" si="46">IF(N18&gt;Punkte,1,0)</f>
        <v>0</v>
      </c>
      <c r="O58" s="1">
        <f t="shared" si="28"/>
        <v>0</v>
      </c>
      <c r="P58" s="1">
        <f t="shared" si="28"/>
        <v>0</v>
      </c>
      <c r="Q58" s="1">
        <f t="shared" ref="Q58" si="47">IF(Q18&gt;Punkte,1,0)</f>
        <v>0</v>
      </c>
      <c r="R58" s="1">
        <f t="shared" si="28"/>
        <v>0</v>
      </c>
      <c r="S58" s="1">
        <f t="shared" si="23"/>
        <v>0</v>
      </c>
      <c r="T58" s="1">
        <f t="shared" si="30"/>
        <v>0</v>
      </c>
      <c r="U58" s="1">
        <f t="shared" si="30"/>
        <v>0</v>
      </c>
      <c r="V58" s="1">
        <f t="shared" si="31"/>
        <v>0</v>
      </c>
      <c r="W58" s="1"/>
      <c r="Y58" s="1">
        <f t="shared" si="32"/>
        <v>0</v>
      </c>
      <c r="AA58" s="1">
        <f t="shared" si="32"/>
        <v>0</v>
      </c>
      <c r="AB58" s="1">
        <f t="shared" si="33"/>
        <v>0</v>
      </c>
      <c r="AC58" s="1"/>
      <c r="AD58" s="1">
        <f t="shared" si="34"/>
        <v>0</v>
      </c>
      <c r="AE58" s="1">
        <f t="shared" si="35"/>
        <v>0</v>
      </c>
      <c r="AF58" s="1">
        <f t="shared" si="36"/>
        <v>0</v>
      </c>
      <c r="AG58" s="40">
        <f t="shared" si="37"/>
        <v>0</v>
      </c>
      <c r="BB58" s="1">
        <v>12</v>
      </c>
      <c r="BC58" s="58" t="str">
        <f t="shared" si="16"/>
        <v/>
      </c>
      <c r="BD58" s="58" t="str">
        <f t="shared" si="17"/>
        <v/>
      </c>
      <c r="BE58" s="58" t="str">
        <f t="shared" si="18"/>
        <v/>
      </c>
      <c r="BF58" s="58" t="str">
        <f t="shared" si="19"/>
        <v/>
      </c>
    </row>
    <row r="59" spans="1:58" hidden="1">
      <c r="E59" s="1">
        <f t="shared" si="25"/>
        <v>0</v>
      </c>
      <c r="F59" s="1">
        <f t="shared" si="26"/>
        <v>0</v>
      </c>
      <c r="G59" s="1">
        <f t="shared" si="26"/>
        <v>0</v>
      </c>
      <c r="H59" s="1">
        <f t="shared" si="26"/>
        <v>0</v>
      </c>
      <c r="I59" s="1">
        <f t="shared" si="26"/>
        <v>0</v>
      </c>
      <c r="J59" s="1">
        <f t="shared" si="26"/>
        <v>0</v>
      </c>
      <c r="K59" s="1">
        <f t="shared" si="26"/>
        <v>0</v>
      </c>
      <c r="L59" s="1">
        <f t="shared" si="26"/>
        <v>0</v>
      </c>
      <c r="M59" s="1">
        <f t="shared" si="26"/>
        <v>0</v>
      </c>
      <c r="N59" s="1">
        <f t="shared" ref="N59" si="48">IF(N19&gt;Punkte,1,0)</f>
        <v>0</v>
      </c>
      <c r="O59" s="1">
        <f t="shared" si="28"/>
        <v>0</v>
      </c>
      <c r="P59" s="1">
        <f t="shared" si="28"/>
        <v>0</v>
      </c>
      <c r="Q59" s="1">
        <f t="shared" ref="Q59" si="49">IF(Q19&gt;Punkte,1,0)</f>
        <v>0</v>
      </c>
      <c r="R59" s="1">
        <f t="shared" si="28"/>
        <v>0</v>
      </c>
      <c r="S59" s="1">
        <f t="shared" si="23"/>
        <v>0</v>
      </c>
      <c r="T59" s="1">
        <f t="shared" si="30"/>
        <v>0</v>
      </c>
      <c r="U59" s="1">
        <f t="shared" si="30"/>
        <v>0</v>
      </c>
      <c r="V59" s="1">
        <f t="shared" si="31"/>
        <v>0</v>
      </c>
      <c r="W59" s="1"/>
      <c r="Y59" s="1">
        <f t="shared" si="32"/>
        <v>0</v>
      </c>
      <c r="AA59" s="1">
        <f t="shared" si="32"/>
        <v>0</v>
      </c>
      <c r="AB59" s="1">
        <f t="shared" si="33"/>
        <v>0</v>
      </c>
      <c r="AC59" s="1"/>
      <c r="AD59" s="1">
        <f t="shared" si="34"/>
        <v>0</v>
      </c>
      <c r="AE59" s="1">
        <f t="shared" si="35"/>
        <v>0</v>
      </c>
      <c r="AF59" s="1">
        <f t="shared" si="36"/>
        <v>0</v>
      </c>
      <c r="AG59" s="40">
        <f t="shared" si="37"/>
        <v>0</v>
      </c>
      <c r="BB59" s="1">
        <v>13</v>
      </c>
      <c r="BC59" s="58" t="str">
        <f t="shared" si="16"/>
        <v/>
      </c>
      <c r="BD59" s="58" t="str">
        <f t="shared" si="17"/>
        <v/>
      </c>
      <c r="BE59" s="58" t="str">
        <f t="shared" si="18"/>
        <v/>
      </c>
      <c r="BF59" s="58" t="str">
        <f t="shared" si="19"/>
        <v/>
      </c>
    </row>
    <row r="60" spans="1:58" hidden="1">
      <c r="E60" s="1">
        <f t="shared" si="25"/>
        <v>0</v>
      </c>
      <c r="F60" s="1">
        <f t="shared" si="26"/>
        <v>0</v>
      </c>
      <c r="G60" s="1">
        <f t="shared" si="26"/>
        <v>0</v>
      </c>
      <c r="H60" s="1">
        <f t="shared" si="26"/>
        <v>0</v>
      </c>
      <c r="I60" s="1">
        <f t="shared" si="26"/>
        <v>0</v>
      </c>
      <c r="J60" s="1">
        <f t="shared" si="26"/>
        <v>0</v>
      </c>
      <c r="K60" s="1">
        <f t="shared" si="26"/>
        <v>0</v>
      </c>
      <c r="L60" s="1">
        <f t="shared" si="26"/>
        <v>0</v>
      </c>
      <c r="M60" s="1">
        <f t="shared" si="26"/>
        <v>0</v>
      </c>
      <c r="N60" s="1">
        <f t="shared" ref="N60" si="50">IF(N20&gt;Punkte,1,0)</f>
        <v>0</v>
      </c>
      <c r="O60" s="1">
        <f t="shared" si="28"/>
        <v>0</v>
      </c>
      <c r="P60" s="1">
        <f t="shared" si="28"/>
        <v>0</v>
      </c>
      <c r="Q60" s="1">
        <f t="shared" ref="Q60" si="51">IF(Q20&gt;Punkte,1,0)</f>
        <v>0</v>
      </c>
      <c r="R60" s="1">
        <f t="shared" si="28"/>
        <v>0</v>
      </c>
      <c r="S60" s="1">
        <f t="shared" si="23"/>
        <v>0</v>
      </c>
      <c r="T60" s="1">
        <f t="shared" si="30"/>
        <v>0</v>
      </c>
      <c r="U60" s="1">
        <f t="shared" si="30"/>
        <v>0</v>
      </c>
      <c r="V60" s="1">
        <f t="shared" si="31"/>
        <v>0</v>
      </c>
      <c r="W60" s="1"/>
      <c r="Y60" s="1">
        <f t="shared" si="32"/>
        <v>0</v>
      </c>
      <c r="AA60" s="1">
        <f t="shared" si="32"/>
        <v>0</v>
      </c>
      <c r="AB60" s="1">
        <f t="shared" si="33"/>
        <v>0</v>
      </c>
      <c r="AC60" s="1"/>
      <c r="AD60" s="1">
        <f t="shared" si="34"/>
        <v>0</v>
      </c>
      <c r="AE60" s="1">
        <f t="shared" si="35"/>
        <v>0</v>
      </c>
      <c r="AF60" s="1">
        <f t="shared" si="36"/>
        <v>0</v>
      </c>
      <c r="AG60" s="40">
        <f t="shared" si="37"/>
        <v>0</v>
      </c>
      <c r="BB60" s="1">
        <v>14</v>
      </c>
      <c r="BC60" s="58" t="str">
        <f t="shared" si="16"/>
        <v/>
      </c>
      <c r="BD60" s="58" t="str">
        <f t="shared" si="17"/>
        <v/>
      </c>
      <c r="BE60" s="58" t="str">
        <f t="shared" si="18"/>
        <v/>
      </c>
      <c r="BF60" s="58" t="str">
        <f t="shared" si="19"/>
        <v/>
      </c>
    </row>
    <row r="61" spans="1:58" hidden="1">
      <c r="E61" s="1">
        <f t="shared" si="25"/>
        <v>0</v>
      </c>
      <c r="F61" s="1">
        <f t="shared" si="26"/>
        <v>0</v>
      </c>
      <c r="G61" s="1">
        <f t="shared" si="26"/>
        <v>0</v>
      </c>
      <c r="H61" s="1">
        <f t="shared" si="26"/>
        <v>0</v>
      </c>
      <c r="I61" s="1">
        <f t="shared" si="26"/>
        <v>0</v>
      </c>
      <c r="J61" s="1">
        <f t="shared" si="26"/>
        <v>0</v>
      </c>
      <c r="K61" s="1">
        <f t="shared" si="26"/>
        <v>0</v>
      </c>
      <c r="L61" s="1">
        <f t="shared" si="26"/>
        <v>0</v>
      </c>
      <c r="M61" s="1">
        <f t="shared" si="26"/>
        <v>0</v>
      </c>
      <c r="N61" s="1">
        <f t="shared" ref="N61" si="52">IF(N21&gt;Punkte,1,0)</f>
        <v>0</v>
      </c>
      <c r="O61" s="1">
        <f t="shared" si="28"/>
        <v>0</v>
      </c>
      <c r="P61" s="1">
        <f t="shared" si="28"/>
        <v>0</v>
      </c>
      <c r="Q61" s="1">
        <f t="shared" ref="Q61" si="53">IF(Q21&gt;Punkte,1,0)</f>
        <v>0</v>
      </c>
      <c r="R61" s="1">
        <f t="shared" si="28"/>
        <v>0</v>
      </c>
      <c r="S61" s="1">
        <f t="shared" si="23"/>
        <v>0</v>
      </c>
      <c r="T61" s="1">
        <f t="shared" si="30"/>
        <v>0</v>
      </c>
      <c r="U61" s="1">
        <f t="shared" si="30"/>
        <v>0</v>
      </c>
      <c r="V61" s="1">
        <f t="shared" si="31"/>
        <v>0</v>
      </c>
      <c r="W61" s="1"/>
      <c r="Y61" s="1">
        <f t="shared" si="32"/>
        <v>0</v>
      </c>
      <c r="AA61" s="1">
        <f t="shared" si="32"/>
        <v>0</v>
      </c>
      <c r="AB61" s="1">
        <f t="shared" si="33"/>
        <v>0</v>
      </c>
      <c r="AC61" s="1"/>
      <c r="AD61" s="1">
        <f t="shared" si="34"/>
        <v>0</v>
      </c>
      <c r="AE61" s="1">
        <f t="shared" si="35"/>
        <v>0</v>
      </c>
      <c r="AF61" s="1">
        <f t="shared" si="36"/>
        <v>0</v>
      </c>
      <c r="AG61" s="40">
        <f t="shared" si="37"/>
        <v>0</v>
      </c>
      <c r="BB61" s="1">
        <v>15</v>
      </c>
      <c r="BC61" s="58" t="str">
        <f t="shared" si="16"/>
        <v/>
      </c>
      <c r="BD61" s="58" t="str">
        <f t="shared" si="17"/>
        <v/>
      </c>
      <c r="BE61" s="58" t="str">
        <f t="shared" si="18"/>
        <v/>
      </c>
      <c r="BF61" s="58" t="str">
        <f t="shared" si="19"/>
        <v/>
      </c>
    </row>
    <row r="62" spans="1:58" hidden="1">
      <c r="E62" s="1">
        <f t="shared" si="25"/>
        <v>0</v>
      </c>
      <c r="F62" s="1">
        <f t="shared" si="26"/>
        <v>0</v>
      </c>
      <c r="G62" s="1">
        <f t="shared" si="26"/>
        <v>0</v>
      </c>
      <c r="H62" s="1">
        <f t="shared" si="26"/>
        <v>0</v>
      </c>
      <c r="I62" s="1">
        <f t="shared" si="26"/>
        <v>0</v>
      </c>
      <c r="J62" s="1">
        <f t="shared" si="26"/>
        <v>0</v>
      </c>
      <c r="K62" s="1">
        <f t="shared" si="26"/>
        <v>0</v>
      </c>
      <c r="L62" s="1">
        <f t="shared" si="26"/>
        <v>0</v>
      </c>
      <c r="M62" s="1">
        <f t="shared" si="26"/>
        <v>0</v>
      </c>
      <c r="N62" s="1">
        <f t="shared" ref="N62" si="54">IF(N22&gt;Punkte,1,0)</f>
        <v>0</v>
      </c>
      <c r="O62" s="1">
        <f t="shared" si="28"/>
        <v>0</v>
      </c>
      <c r="P62" s="1">
        <f t="shared" si="28"/>
        <v>0</v>
      </c>
      <c r="Q62" s="1">
        <f t="shared" ref="Q62" si="55">IF(Q22&gt;Punkte,1,0)</f>
        <v>0</v>
      </c>
      <c r="R62" s="1">
        <f t="shared" si="28"/>
        <v>0</v>
      </c>
      <c r="S62" s="1">
        <f t="shared" si="23"/>
        <v>0</v>
      </c>
      <c r="T62" s="1">
        <f t="shared" si="30"/>
        <v>0</v>
      </c>
      <c r="U62" s="1">
        <f t="shared" si="30"/>
        <v>0</v>
      </c>
      <c r="V62" s="1">
        <f t="shared" si="31"/>
        <v>0</v>
      </c>
      <c r="W62" s="1"/>
      <c r="Y62" s="1">
        <f t="shared" si="32"/>
        <v>0</v>
      </c>
      <c r="AA62" s="1">
        <f t="shared" si="32"/>
        <v>0</v>
      </c>
      <c r="AB62" s="1">
        <f t="shared" si="33"/>
        <v>0</v>
      </c>
      <c r="AC62" s="1"/>
      <c r="AD62" s="1">
        <f t="shared" si="34"/>
        <v>0</v>
      </c>
      <c r="AE62" s="1">
        <f t="shared" si="35"/>
        <v>0</v>
      </c>
      <c r="AF62" s="1">
        <f t="shared" si="36"/>
        <v>0</v>
      </c>
      <c r="AG62" s="40">
        <f t="shared" si="37"/>
        <v>0</v>
      </c>
      <c r="BB62" s="1">
        <v>16</v>
      </c>
      <c r="BC62" s="58" t="str">
        <f t="shared" si="16"/>
        <v/>
      </c>
      <c r="BD62" s="58" t="str">
        <f t="shared" si="17"/>
        <v/>
      </c>
      <c r="BE62" s="58" t="str">
        <f t="shared" si="18"/>
        <v/>
      </c>
      <c r="BF62" s="58" t="str">
        <f t="shared" si="19"/>
        <v/>
      </c>
    </row>
    <row r="63" spans="1:58" hidden="1">
      <c r="E63" s="1">
        <f t="shared" si="25"/>
        <v>0</v>
      </c>
      <c r="F63" s="1">
        <f t="shared" ref="F63:M69" si="56">IF(F23&gt;Punkte,1,0)</f>
        <v>0</v>
      </c>
      <c r="G63" s="1">
        <f t="shared" si="56"/>
        <v>0</v>
      </c>
      <c r="H63" s="1">
        <f t="shared" si="56"/>
        <v>0</v>
      </c>
      <c r="I63" s="1">
        <f t="shared" si="56"/>
        <v>0</v>
      </c>
      <c r="J63" s="1">
        <f t="shared" si="56"/>
        <v>0</v>
      </c>
      <c r="K63" s="1">
        <f t="shared" si="56"/>
        <v>0</v>
      </c>
      <c r="L63" s="1">
        <f t="shared" si="56"/>
        <v>0</v>
      </c>
      <c r="M63" s="1">
        <f t="shared" si="56"/>
        <v>0</v>
      </c>
      <c r="N63" s="1">
        <f t="shared" ref="N63" si="57">IF(N23&gt;Punkte,1,0)</f>
        <v>0</v>
      </c>
      <c r="O63" s="1">
        <f t="shared" si="28"/>
        <v>0</v>
      </c>
      <c r="P63" s="1">
        <f t="shared" si="28"/>
        <v>0</v>
      </c>
      <c r="Q63" s="1">
        <f t="shared" ref="Q63" si="58">IF(Q23&gt;Punkte,1,0)</f>
        <v>0</v>
      </c>
      <c r="R63" s="1">
        <f t="shared" si="28"/>
        <v>0</v>
      </c>
      <c r="S63" s="1">
        <f t="shared" si="23"/>
        <v>0</v>
      </c>
      <c r="T63" s="1">
        <f t="shared" si="30"/>
        <v>0</v>
      </c>
      <c r="U63" s="1">
        <f t="shared" si="30"/>
        <v>0</v>
      </c>
      <c r="V63" s="1">
        <f t="shared" si="31"/>
        <v>0</v>
      </c>
      <c r="W63" s="1"/>
      <c r="Y63" s="1">
        <f t="shared" si="32"/>
        <v>0</v>
      </c>
      <c r="AA63" s="1">
        <f t="shared" si="32"/>
        <v>0</v>
      </c>
      <c r="AB63" s="1">
        <f t="shared" si="33"/>
        <v>0</v>
      </c>
      <c r="AC63" s="1"/>
      <c r="AD63" s="1">
        <f t="shared" si="34"/>
        <v>0</v>
      </c>
      <c r="AE63" s="1">
        <f t="shared" si="35"/>
        <v>0</v>
      </c>
      <c r="AF63" s="1">
        <f t="shared" si="36"/>
        <v>0</v>
      </c>
      <c r="AG63" s="40">
        <f t="shared" si="37"/>
        <v>0</v>
      </c>
      <c r="BB63" s="1">
        <v>17</v>
      </c>
      <c r="BC63" s="58" t="str">
        <f t="shared" si="16"/>
        <v/>
      </c>
      <c r="BD63" s="58" t="str">
        <f t="shared" si="17"/>
        <v/>
      </c>
      <c r="BE63" s="58" t="str">
        <f t="shared" si="18"/>
        <v/>
      </c>
      <c r="BF63" s="58" t="str">
        <f t="shared" si="19"/>
        <v/>
      </c>
    </row>
    <row r="64" spans="1:58" hidden="1">
      <c r="E64" s="1">
        <f t="shared" si="25"/>
        <v>0</v>
      </c>
      <c r="F64" s="1">
        <f t="shared" si="56"/>
        <v>0</v>
      </c>
      <c r="G64" s="1">
        <f t="shared" si="56"/>
        <v>0</v>
      </c>
      <c r="H64" s="1">
        <f t="shared" si="56"/>
        <v>0</v>
      </c>
      <c r="I64" s="1">
        <f t="shared" si="56"/>
        <v>0</v>
      </c>
      <c r="J64" s="1">
        <f t="shared" si="56"/>
        <v>0</v>
      </c>
      <c r="K64" s="1">
        <f t="shared" si="56"/>
        <v>0</v>
      </c>
      <c r="L64" s="1">
        <f t="shared" si="56"/>
        <v>0</v>
      </c>
      <c r="M64" s="1">
        <f t="shared" si="56"/>
        <v>0</v>
      </c>
      <c r="N64" s="1">
        <f t="shared" ref="N64" si="59">IF(N24&gt;Punkte,1,0)</f>
        <v>0</v>
      </c>
      <c r="O64" s="1">
        <f t="shared" si="28"/>
        <v>0</v>
      </c>
      <c r="P64" s="1">
        <f t="shared" si="28"/>
        <v>0</v>
      </c>
      <c r="Q64" s="1">
        <f t="shared" ref="Q64" si="60">IF(Q24&gt;Punkte,1,0)</f>
        <v>0</v>
      </c>
      <c r="R64" s="1">
        <f t="shared" si="28"/>
        <v>0</v>
      </c>
      <c r="S64" s="1">
        <f t="shared" si="23"/>
        <v>0</v>
      </c>
      <c r="T64" s="1">
        <f t="shared" si="30"/>
        <v>0</v>
      </c>
      <c r="U64" s="1">
        <f t="shared" si="30"/>
        <v>0</v>
      </c>
      <c r="V64" s="1">
        <f t="shared" si="31"/>
        <v>0</v>
      </c>
      <c r="W64" s="1"/>
      <c r="Y64" s="1">
        <f t="shared" si="32"/>
        <v>0</v>
      </c>
      <c r="AA64" s="1">
        <f t="shared" si="32"/>
        <v>0</v>
      </c>
      <c r="AB64" s="1">
        <f t="shared" si="33"/>
        <v>0</v>
      </c>
      <c r="AC64" s="1"/>
      <c r="AD64" s="1">
        <f t="shared" si="34"/>
        <v>0</v>
      </c>
      <c r="AE64" s="1">
        <f t="shared" si="35"/>
        <v>0</v>
      </c>
      <c r="AF64" s="1">
        <f t="shared" si="36"/>
        <v>0</v>
      </c>
      <c r="AG64" s="40">
        <f t="shared" si="37"/>
        <v>0</v>
      </c>
      <c r="BB64" s="1">
        <v>18</v>
      </c>
      <c r="BC64" s="58" t="str">
        <f t="shared" si="16"/>
        <v/>
      </c>
      <c r="BD64" s="58" t="str">
        <f t="shared" si="17"/>
        <v/>
      </c>
      <c r="BE64" s="58" t="str">
        <f t="shared" si="18"/>
        <v/>
      </c>
      <c r="BF64" s="58" t="str">
        <f t="shared" si="19"/>
        <v/>
      </c>
    </row>
    <row r="65" spans="5:58" hidden="1">
      <c r="E65" s="1">
        <f t="shared" si="25"/>
        <v>0</v>
      </c>
      <c r="F65" s="1">
        <f t="shared" si="56"/>
        <v>0</v>
      </c>
      <c r="G65" s="1">
        <f t="shared" si="56"/>
        <v>0</v>
      </c>
      <c r="H65" s="1">
        <f t="shared" si="56"/>
        <v>0</v>
      </c>
      <c r="I65" s="1">
        <f t="shared" si="56"/>
        <v>0</v>
      </c>
      <c r="J65" s="1">
        <f t="shared" si="56"/>
        <v>0</v>
      </c>
      <c r="K65" s="1">
        <f t="shared" si="56"/>
        <v>0</v>
      </c>
      <c r="L65" s="1">
        <f t="shared" si="56"/>
        <v>0</v>
      </c>
      <c r="M65" s="1">
        <f t="shared" si="56"/>
        <v>0</v>
      </c>
      <c r="N65" s="1">
        <f t="shared" ref="N65" si="61">IF(N25&gt;Punkte,1,0)</f>
        <v>0</v>
      </c>
      <c r="O65" s="1">
        <f t="shared" si="28"/>
        <v>0</v>
      </c>
      <c r="P65" s="1">
        <f t="shared" si="28"/>
        <v>0</v>
      </c>
      <c r="Q65" s="1">
        <f t="shared" ref="Q65" si="62">IF(Q25&gt;Punkte,1,0)</f>
        <v>0</v>
      </c>
      <c r="R65" s="1">
        <f t="shared" si="28"/>
        <v>0</v>
      </c>
      <c r="S65" s="1">
        <f t="shared" si="23"/>
        <v>0</v>
      </c>
      <c r="T65" s="1">
        <f t="shared" si="30"/>
        <v>0</v>
      </c>
      <c r="U65" s="1">
        <f t="shared" si="30"/>
        <v>0</v>
      </c>
      <c r="V65" s="1">
        <f t="shared" si="31"/>
        <v>0</v>
      </c>
      <c r="W65" s="1"/>
      <c r="Y65" s="1">
        <f t="shared" si="32"/>
        <v>0</v>
      </c>
      <c r="AA65" s="1">
        <f t="shared" si="32"/>
        <v>0</v>
      </c>
      <c r="AB65" s="1">
        <f t="shared" si="33"/>
        <v>0</v>
      </c>
      <c r="AC65" s="1"/>
      <c r="AD65" s="1">
        <f t="shared" si="34"/>
        <v>0</v>
      </c>
      <c r="AE65" s="1">
        <f t="shared" si="35"/>
        <v>0</v>
      </c>
      <c r="AF65" s="1">
        <f t="shared" si="36"/>
        <v>0</v>
      </c>
      <c r="AG65" s="40">
        <f t="shared" si="37"/>
        <v>0</v>
      </c>
      <c r="BB65" s="1">
        <v>19</v>
      </c>
      <c r="BC65" s="58" t="str">
        <f t="shared" si="16"/>
        <v/>
      </c>
      <c r="BD65" s="58" t="str">
        <f t="shared" si="17"/>
        <v/>
      </c>
      <c r="BE65" s="58" t="str">
        <f t="shared" si="18"/>
        <v/>
      </c>
      <c r="BF65" s="58" t="str">
        <f t="shared" si="19"/>
        <v/>
      </c>
    </row>
    <row r="66" spans="5:58" hidden="1">
      <c r="E66" s="1">
        <f t="shared" si="25"/>
        <v>0</v>
      </c>
      <c r="F66" s="1">
        <f t="shared" si="56"/>
        <v>0</v>
      </c>
      <c r="G66" s="1">
        <f t="shared" si="56"/>
        <v>0</v>
      </c>
      <c r="H66" s="1">
        <f t="shared" si="56"/>
        <v>0</v>
      </c>
      <c r="I66" s="1">
        <f t="shared" si="56"/>
        <v>0</v>
      </c>
      <c r="J66" s="1">
        <f t="shared" si="56"/>
        <v>0</v>
      </c>
      <c r="K66" s="1">
        <f t="shared" si="56"/>
        <v>0</v>
      </c>
      <c r="L66" s="1">
        <f t="shared" si="56"/>
        <v>0</v>
      </c>
      <c r="M66" s="1">
        <f t="shared" si="56"/>
        <v>0</v>
      </c>
      <c r="N66" s="1">
        <f t="shared" ref="N66" si="63">IF(N26&gt;Punkte,1,0)</f>
        <v>0</v>
      </c>
      <c r="O66" s="1">
        <f t="shared" si="28"/>
        <v>0</v>
      </c>
      <c r="P66" s="1">
        <f t="shared" si="28"/>
        <v>0</v>
      </c>
      <c r="Q66" s="1">
        <f t="shared" ref="Q66" si="64">IF(Q26&gt;Punkte,1,0)</f>
        <v>0</v>
      </c>
      <c r="R66" s="1">
        <f t="shared" si="28"/>
        <v>0</v>
      </c>
      <c r="S66" s="1">
        <f t="shared" si="23"/>
        <v>0</v>
      </c>
      <c r="T66" s="1">
        <f t="shared" si="30"/>
        <v>0</v>
      </c>
      <c r="U66" s="1">
        <f t="shared" si="30"/>
        <v>0</v>
      </c>
      <c r="V66" s="1">
        <f t="shared" si="31"/>
        <v>0</v>
      </c>
      <c r="W66" s="1"/>
      <c r="Y66" s="1">
        <f t="shared" si="32"/>
        <v>0</v>
      </c>
      <c r="AA66" s="1">
        <f t="shared" si="32"/>
        <v>0</v>
      </c>
      <c r="AB66" s="1">
        <f t="shared" si="33"/>
        <v>0</v>
      </c>
      <c r="AC66" s="1"/>
      <c r="AD66" s="1">
        <f t="shared" si="34"/>
        <v>0</v>
      </c>
      <c r="AE66" s="1">
        <f t="shared" si="35"/>
        <v>0</v>
      </c>
      <c r="AF66" s="1">
        <f t="shared" si="36"/>
        <v>0</v>
      </c>
      <c r="AG66" s="40">
        <f t="shared" si="37"/>
        <v>0</v>
      </c>
      <c r="BB66" s="1">
        <v>20</v>
      </c>
      <c r="BC66" s="58" t="str">
        <f t="shared" si="16"/>
        <v/>
      </c>
      <c r="BD66" s="58" t="str">
        <f t="shared" si="17"/>
        <v/>
      </c>
      <c r="BE66" s="58" t="str">
        <f t="shared" si="18"/>
        <v/>
      </c>
      <c r="BF66" s="58" t="str">
        <f t="shared" si="19"/>
        <v/>
      </c>
    </row>
    <row r="67" spans="5:58" hidden="1">
      <c r="E67" s="1">
        <f t="shared" si="25"/>
        <v>0</v>
      </c>
      <c r="F67" s="1">
        <f t="shared" si="56"/>
        <v>0</v>
      </c>
      <c r="G67" s="1">
        <f t="shared" si="56"/>
        <v>0</v>
      </c>
      <c r="H67" s="1">
        <f t="shared" si="56"/>
        <v>0</v>
      </c>
      <c r="I67" s="1">
        <f t="shared" si="56"/>
        <v>0</v>
      </c>
      <c r="J67" s="1">
        <f t="shared" si="56"/>
        <v>0</v>
      </c>
      <c r="K67" s="1">
        <f t="shared" si="56"/>
        <v>0</v>
      </c>
      <c r="L67" s="1">
        <f t="shared" si="56"/>
        <v>0</v>
      </c>
      <c r="M67" s="1">
        <f t="shared" si="56"/>
        <v>0</v>
      </c>
      <c r="N67" s="1">
        <f t="shared" ref="N67" si="65">IF(N27&gt;Punkte,1,0)</f>
        <v>0</v>
      </c>
      <c r="O67" s="1">
        <f t="shared" si="28"/>
        <v>0</v>
      </c>
      <c r="P67" s="1">
        <f t="shared" si="28"/>
        <v>0</v>
      </c>
      <c r="Q67" s="1">
        <f t="shared" ref="Q67" si="66">IF(Q27&gt;Punkte,1,0)</f>
        <v>0</v>
      </c>
      <c r="R67" s="1">
        <f t="shared" si="28"/>
        <v>0</v>
      </c>
      <c r="S67" s="1">
        <f t="shared" si="23"/>
        <v>0</v>
      </c>
      <c r="T67" s="1">
        <f t="shared" si="30"/>
        <v>0</v>
      </c>
      <c r="U67" s="1">
        <f t="shared" si="30"/>
        <v>0</v>
      </c>
      <c r="V67" s="1">
        <f t="shared" si="31"/>
        <v>0</v>
      </c>
      <c r="W67" s="1"/>
      <c r="Y67" s="1">
        <f t="shared" si="32"/>
        <v>0</v>
      </c>
      <c r="AA67" s="1">
        <f t="shared" si="32"/>
        <v>0</v>
      </c>
      <c r="AB67" s="1">
        <f t="shared" si="33"/>
        <v>0</v>
      </c>
      <c r="AC67" s="1"/>
      <c r="AD67" s="1">
        <f t="shared" si="34"/>
        <v>0</v>
      </c>
      <c r="AE67" s="1">
        <f t="shared" si="35"/>
        <v>0</v>
      </c>
      <c r="AF67" s="1">
        <f t="shared" si="36"/>
        <v>0</v>
      </c>
      <c r="AG67" s="40">
        <f t="shared" si="37"/>
        <v>0</v>
      </c>
      <c r="BB67" s="1">
        <v>21</v>
      </c>
      <c r="BC67" s="58" t="str">
        <f t="shared" si="16"/>
        <v/>
      </c>
      <c r="BD67" s="58" t="str">
        <f t="shared" si="17"/>
        <v/>
      </c>
      <c r="BE67" s="58" t="str">
        <f t="shared" si="18"/>
        <v/>
      </c>
      <c r="BF67" s="58" t="str">
        <f t="shared" si="19"/>
        <v/>
      </c>
    </row>
    <row r="68" spans="5:58" hidden="1">
      <c r="E68" s="1">
        <f t="shared" si="25"/>
        <v>0</v>
      </c>
      <c r="F68" s="1">
        <f t="shared" si="56"/>
        <v>0</v>
      </c>
      <c r="G68" s="1">
        <f t="shared" si="56"/>
        <v>0</v>
      </c>
      <c r="H68" s="1">
        <f t="shared" si="56"/>
        <v>0</v>
      </c>
      <c r="I68" s="1">
        <f t="shared" si="56"/>
        <v>0</v>
      </c>
      <c r="J68" s="1">
        <f t="shared" si="56"/>
        <v>0</v>
      </c>
      <c r="K68" s="1">
        <f t="shared" si="56"/>
        <v>0</v>
      </c>
      <c r="L68" s="1">
        <f t="shared" si="56"/>
        <v>0</v>
      </c>
      <c r="M68" s="1">
        <f t="shared" si="56"/>
        <v>0</v>
      </c>
      <c r="N68" s="1">
        <f t="shared" ref="N68" si="67">IF(N28&gt;Punkte,1,0)</f>
        <v>0</v>
      </c>
      <c r="O68" s="1">
        <f t="shared" si="28"/>
        <v>0</v>
      </c>
      <c r="P68" s="1">
        <f t="shared" si="28"/>
        <v>0</v>
      </c>
      <c r="Q68" s="1">
        <f t="shared" ref="Q68" si="68">IF(Q28&gt;Punkte,1,0)</f>
        <v>0</v>
      </c>
      <c r="R68" s="1">
        <f t="shared" si="28"/>
        <v>0</v>
      </c>
      <c r="S68" s="1">
        <f t="shared" si="23"/>
        <v>0</v>
      </c>
      <c r="T68" s="1">
        <f t="shared" si="30"/>
        <v>0</v>
      </c>
      <c r="U68" s="1">
        <f t="shared" si="30"/>
        <v>0</v>
      </c>
      <c r="V68" s="1">
        <f t="shared" si="31"/>
        <v>0</v>
      </c>
      <c r="W68" s="1"/>
      <c r="Y68" s="1">
        <f t="shared" si="32"/>
        <v>0</v>
      </c>
      <c r="AA68" s="1">
        <f t="shared" si="32"/>
        <v>0</v>
      </c>
      <c r="AB68" s="1">
        <f t="shared" si="33"/>
        <v>0</v>
      </c>
      <c r="AC68" s="1"/>
      <c r="AD68" s="1">
        <f t="shared" si="34"/>
        <v>0</v>
      </c>
      <c r="AE68" s="1">
        <f t="shared" si="35"/>
        <v>0</v>
      </c>
      <c r="AF68" s="1">
        <f t="shared" si="36"/>
        <v>0</v>
      </c>
      <c r="AG68" s="40">
        <f t="shared" si="37"/>
        <v>0</v>
      </c>
      <c r="BB68" s="1">
        <v>22</v>
      </c>
      <c r="BC68" s="58" t="str">
        <f t="shared" si="16"/>
        <v/>
      </c>
      <c r="BD68" s="58" t="str">
        <f t="shared" si="17"/>
        <v/>
      </c>
      <c r="BE68" s="58" t="str">
        <f t="shared" si="18"/>
        <v/>
      </c>
      <c r="BF68" s="58" t="str">
        <f t="shared" si="19"/>
        <v/>
      </c>
    </row>
    <row r="69" spans="5:58" hidden="1">
      <c r="E69" s="1">
        <f t="shared" si="25"/>
        <v>0</v>
      </c>
      <c r="F69" s="1">
        <f t="shared" si="56"/>
        <v>0</v>
      </c>
      <c r="G69" s="1">
        <f t="shared" si="56"/>
        <v>0</v>
      </c>
      <c r="H69" s="1">
        <f t="shared" si="56"/>
        <v>0</v>
      </c>
      <c r="I69" s="1">
        <f t="shared" si="56"/>
        <v>0</v>
      </c>
      <c r="J69" s="1">
        <f t="shared" si="56"/>
        <v>0</v>
      </c>
      <c r="K69" s="1">
        <f t="shared" si="56"/>
        <v>0</v>
      </c>
      <c r="L69" s="1">
        <f t="shared" si="56"/>
        <v>0</v>
      </c>
      <c r="M69" s="1">
        <f t="shared" si="56"/>
        <v>0</v>
      </c>
      <c r="N69" s="1">
        <f t="shared" ref="N69" si="69">IF(N29&gt;Punkte,1,0)</f>
        <v>0</v>
      </c>
      <c r="O69" s="1">
        <f t="shared" si="28"/>
        <v>0</v>
      </c>
      <c r="P69" s="1">
        <f t="shared" si="28"/>
        <v>0</v>
      </c>
      <c r="Q69" s="1">
        <f t="shared" ref="Q69" si="70">IF(Q29&gt;Punkte,1,0)</f>
        <v>0</v>
      </c>
      <c r="R69" s="1">
        <f t="shared" si="28"/>
        <v>0</v>
      </c>
      <c r="S69" s="1">
        <f t="shared" si="23"/>
        <v>0</v>
      </c>
      <c r="T69" s="1">
        <f t="shared" si="30"/>
        <v>0</v>
      </c>
      <c r="U69" s="1">
        <f t="shared" si="30"/>
        <v>0</v>
      </c>
      <c r="V69" s="1">
        <f t="shared" si="31"/>
        <v>0</v>
      </c>
      <c r="W69" s="1"/>
      <c r="Y69" s="1">
        <f t="shared" si="32"/>
        <v>0</v>
      </c>
      <c r="AA69" s="1">
        <f t="shared" si="32"/>
        <v>0</v>
      </c>
      <c r="AB69" s="1">
        <f t="shared" si="33"/>
        <v>0</v>
      </c>
      <c r="AC69" s="1"/>
      <c r="AD69" s="1">
        <f t="shared" si="34"/>
        <v>0</v>
      </c>
      <c r="AE69" s="1">
        <f t="shared" si="35"/>
        <v>0</v>
      </c>
      <c r="AF69" s="1">
        <f t="shared" si="36"/>
        <v>0</v>
      </c>
      <c r="AG69" s="40">
        <f t="shared" si="37"/>
        <v>0</v>
      </c>
      <c r="BB69" s="1">
        <v>23</v>
      </c>
      <c r="BC69" s="58" t="str">
        <f t="shared" si="16"/>
        <v/>
      </c>
      <c r="BD69" s="58" t="str">
        <f t="shared" si="17"/>
        <v/>
      </c>
      <c r="BE69" s="58" t="str">
        <f t="shared" si="18"/>
        <v/>
      </c>
      <c r="BF69" s="58" t="str">
        <f t="shared" si="19"/>
        <v/>
      </c>
    </row>
    <row r="70" spans="5:58" hidden="1">
      <c r="E70" s="1">
        <f t="shared" si="25"/>
        <v>0</v>
      </c>
      <c r="F70" s="1">
        <f t="shared" ref="F70:F86" si="71">IF(F30&gt;Punkte,1,0)</f>
        <v>0</v>
      </c>
      <c r="G70" s="1">
        <f t="shared" ref="G70:T85" si="72">IF(G30&gt;Punkte,1,0)</f>
        <v>0</v>
      </c>
      <c r="H70" s="1">
        <f t="shared" si="72"/>
        <v>0</v>
      </c>
      <c r="I70" s="1">
        <f t="shared" si="72"/>
        <v>0</v>
      </c>
      <c r="J70" s="1">
        <f t="shared" si="72"/>
        <v>0</v>
      </c>
      <c r="K70" s="1">
        <f t="shared" si="72"/>
        <v>0</v>
      </c>
      <c r="L70" s="1">
        <f t="shared" si="72"/>
        <v>0</v>
      </c>
      <c r="M70" s="1">
        <f t="shared" si="72"/>
        <v>0</v>
      </c>
      <c r="N70" s="1">
        <f t="shared" ref="N70" si="73">IF(N30&gt;Punkte,1,0)</f>
        <v>0</v>
      </c>
      <c r="O70" s="1">
        <f t="shared" si="72"/>
        <v>0</v>
      </c>
      <c r="P70" s="1">
        <f t="shared" si="72"/>
        <v>0</v>
      </c>
      <c r="Q70" s="1">
        <f t="shared" ref="Q70" si="74">IF(Q30&gt;Punkte,1,0)</f>
        <v>0</v>
      </c>
      <c r="R70" s="1">
        <f t="shared" si="72"/>
        <v>0</v>
      </c>
      <c r="S70" s="1">
        <f t="shared" ref="S70:S86" si="75">IF(S30&gt;Punkte,1,0)</f>
        <v>0</v>
      </c>
      <c r="T70" s="1">
        <f t="shared" si="72"/>
        <v>0</v>
      </c>
      <c r="U70" s="1">
        <f t="shared" ref="U70" si="76">IF(U30&gt;Punkte,1,0)</f>
        <v>0</v>
      </c>
      <c r="V70" s="1">
        <f t="shared" si="31"/>
        <v>0</v>
      </c>
      <c r="W70" s="1"/>
      <c r="Y70" s="1">
        <f t="shared" si="32"/>
        <v>0</v>
      </c>
      <c r="AA70" s="1">
        <f t="shared" si="32"/>
        <v>0</v>
      </c>
      <c r="AB70" s="1">
        <f t="shared" si="33"/>
        <v>0</v>
      </c>
      <c r="AC70" s="1"/>
      <c r="AD70" s="1">
        <f t="shared" si="34"/>
        <v>0</v>
      </c>
      <c r="AE70" s="1">
        <f t="shared" si="35"/>
        <v>0</v>
      </c>
      <c r="AF70" s="1">
        <f t="shared" si="36"/>
        <v>0</v>
      </c>
      <c r="AG70" s="40">
        <f t="shared" si="37"/>
        <v>0</v>
      </c>
      <c r="BB70" s="1">
        <v>24</v>
      </c>
      <c r="BC70" s="58" t="str">
        <f t="shared" si="16"/>
        <v/>
      </c>
      <c r="BD70" s="58" t="str">
        <f t="shared" si="17"/>
        <v/>
      </c>
      <c r="BE70" s="58" t="str">
        <f t="shared" si="18"/>
        <v/>
      </c>
      <c r="BF70" s="58" t="str">
        <f t="shared" si="19"/>
        <v/>
      </c>
    </row>
    <row r="71" spans="5:58" hidden="1">
      <c r="E71" s="1">
        <f t="shared" si="25"/>
        <v>0</v>
      </c>
      <c r="F71" s="1">
        <f t="shared" si="71"/>
        <v>0</v>
      </c>
      <c r="G71" s="1">
        <f t="shared" si="72"/>
        <v>0</v>
      </c>
      <c r="H71" s="1">
        <f t="shared" si="72"/>
        <v>0</v>
      </c>
      <c r="I71" s="1">
        <f t="shared" si="72"/>
        <v>0</v>
      </c>
      <c r="J71" s="1">
        <f t="shared" si="72"/>
        <v>0</v>
      </c>
      <c r="K71" s="1">
        <f t="shared" si="72"/>
        <v>0</v>
      </c>
      <c r="L71" s="1">
        <f t="shared" si="72"/>
        <v>0</v>
      </c>
      <c r="M71" s="1">
        <f t="shared" si="72"/>
        <v>0</v>
      </c>
      <c r="N71" s="1">
        <f t="shared" ref="N71" si="77">IF(N31&gt;Punkte,1,0)</f>
        <v>0</v>
      </c>
      <c r="O71" s="1">
        <f t="shared" si="72"/>
        <v>0</v>
      </c>
      <c r="P71" s="1">
        <f t="shared" si="72"/>
        <v>0</v>
      </c>
      <c r="Q71" s="1">
        <f t="shared" ref="Q71" si="78">IF(Q31&gt;Punkte,1,0)</f>
        <v>0</v>
      </c>
      <c r="R71" s="1">
        <f t="shared" si="72"/>
        <v>0</v>
      </c>
      <c r="S71" s="1">
        <f t="shared" si="75"/>
        <v>0</v>
      </c>
      <c r="T71" s="1">
        <f t="shared" si="72"/>
        <v>0</v>
      </c>
      <c r="U71" s="1">
        <f t="shared" ref="U71" si="79">IF(U31&gt;Punkte,1,0)</f>
        <v>0</v>
      </c>
      <c r="V71" s="1">
        <f t="shared" si="31"/>
        <v>0</v>
      </c>
      <c r="W71" s="1"/>
      <c r="Y71" s="1">
        <f t="shared" si="32"/>
        <v>0</v>
      </c>
      <c r="AA71" s="1">
        <f t="shared" si="32"/>
        <v>0</v>
      </c>
      <c r="AB71" s="1">
        <f t="shared" si="33"/>
        <v>0</v>
      </c>
      <c r="AC71" s="1"/>
      <c r="AD71" s="1">
        <f t="shared" si="34"/>
        <v>0</v>
      </c>
      <c r="AE71" s="1">
        <f t="shared" si="35"/>
        <v>0</v>
      </c>
      <c r="AF71" s="1">
        <f t="shared" si="36"/>
        <v>0</v>
      </c>
      <c r="AG71" s="40">
        <f t="shared" si="37"/>
        <v>0</v>
      </c>
      <c r="BB71" s="1">
        <v>25</v>
      </c>
      <c r="BC71" s="58" t="str">
        <f t="shared" si="16"/>
        <v/>
      </c>
      <c r="BD71" s="58" t="str">
        <f t="shared" si="17"/>
        <v/>
      </c>
      <c r="BE71" s="58" t="str">
        <f t="shared" si="18"/>
        <v/>
      </c>
      <c r="BF71" s="58" t="str">
        <f t="shared" si="19"/>
        <v/>
      </c>
    </row>
    <row r="72" spans="5:58" hidden="1">
      <c r="E72" s="1">
        <f t="shared" si="25"/>
        <v>0</v>
      </c>
      <c r="F72" s="1">
        <f t="shared" si="71"/>
        <v>0</v>
      </c>
      <c r="G72" s="1">
        <f t="shared" si="72"/>
        <v>0</v>
      </c>
      <c r="H72" s="1">
        <f t="shared" si="72"/>
        <v>0</v>
      </c>
      <c r="I72" s="1">
        <f t="shared" si="72"/>
        <v>0</v>
      </c>
      <c r="J72" s="1">
        <f t="shared" si="72"/>
        <v>0</v>
      </c>
      <c r="K72" s="1">
        <f t="shared" si="72"/>
        <v>0</v>
      </c>
      <c r="L72" s="1">
        <f t="shared" si="72"/>
        <v>0</v>
      </c>
      <c r="M72" s="1">
        <f t="shared" si="72"/>
        <v>0</v>
      </c>
      <c r="N72" s="1">
        <f t="shared" ref="N72" si="80">IF(N32&gt;Punkte,1,0)</f>
        <v>0</v>
      </c>
      <c r="O72" s="1">
        <f t="shared" si="72"/>
        <v>0</v>
      </c>
      <c r="P72" s="1">
        <f t="shared" si="72"/>
        <v>0</v>
      </c>
      <c r="Q72" s="1">
        <f t="shared" ref="Q72" si="81">IF(Q32&gt;Punkte,1,0)</f>
        <v>0</v>
      </c>
      <c r="R72" s="1">
        <f t="shared" si="72"/>
        <v>0</v>
      </c>
      <c r="S72" s="1">
        <f t="shared" si="75"/>
        <v>0</v>
      </c>
      <c r="T72" s="1">
        <f t="shared" si="72"/>
        <v>0</v>
      </c>
      <c r="U72" s="1">
        <f t="shared" ref="U72" si="82">IF(U32&gt;Punkte,1,0)</f>
        <v>0</v>
      </c>
      <c r="V72" s="1">
        <f t="shared" si="31"/>
        <v>0</v>
      </c>
      <c r="W72" s="1"/>
      <c r="Y72" s="1">
        <f t="shared" si="32"/>
        <v>0</v>
      </c>
      <c r="AA72" s="1">
        <f t="shared" si="32"/>
        <v>0</v>
      </c>
      <c r="AB72" s="1">
        <f t="shared" si="33"/>
        <v>0</v>
      </c>
      <c r="AC72" s="1"/>
      <c r="AD72" s="1">
        <f t="shared" si="34"/>
        <v>0</v>
      </c>
      <c r="AE72" s="1">
        <f t="shared" si="35"/>
        <v>0</v>
      </c>
      <c r="AF72" s="1">
        <f t="shared" si="36"/>
        <v>0</v>
      </c>
      <c r="AG72" s="40">
        <f t="shared" si="37"/>
        <v>0</v>
      </c>
      <c r="BB72" s="1">
        <v>26</v>
      </c>
      <c r="BC72" s="58" t="str">
        <f t="shared" si="16"/>
        <v/>
      </c>
      <c r="BD72" s="58" t="str">
        <f t="shared" si="17"/>
        <v/>
      </c>
      <c r="BE72" s="58" t="str">
        <f t="shared" si="18"/>
        <v/>
      </c>
      <c r="BF72" s="58" t="str">
        <f t="shared" si="19"/>
        <v/>
      </c>
    </row>
    <row r="73" spans="5:58" hidden="1">
      <c r="E73" s="1">
        <f t="shared" si="25"/>
        <v>0</v>
      </c>
      <c r="F73" s="1">
        <f t="shared" si="71"/>
        <v>0</v>
      </c>
      <c r="G73" s="1">
        <f t="shared" si="72"/>
        <v>0</v>
      </c>
      <c r="H73" s="1">
        <f t="shared" si="72"/>
        <v>0</v>
      </c>
      <c r="I73" s="1">
        <f t="shared" si="72"/>
        <v>0</v>
      </c>
      <c r="J73" s="1">
        <f t="shared" si="72"/>
        <v>0</v>
      </c>
      <c r="K73" s="1">
        <f t="shared" si="72"/>
        <v>0</v>
      </c>
      <c r="L73" s="1">
        <f t="shared" si="72"/>
        <v>0</v>
      </c>
      <c r="M73" s="1">
        <f t="shared" si="72"/>
        <v>0</v>
      </c>
      <c r="N73" s="1">
        <f t="shared" ref="N73" si="83">IF(N33&gt;Punkte,1,0)</f>
        <v>0</v>
      </c>
      <c r="O73" s="1">
        <f t="shared" si="72"/>
        <v>0</v>
      </c>
      <c r="P73" s="1">
        <f t="shared" si="72"/>
        <v>0</v>
      </c>
      <c r="Q73" s="1">
        <f t="shared" ref="Q73" si="84">IF(Q33&gt;Punkte,1,0)</f>
        <v>0</v>
      </c>
      <c r="R73" s="1">
        <f t="shared" si="72"/>
        <v>0</v>
      </c>
      <c r="S73" s="1">
        <f t="shared" si="75"/>
        <v>0</v>
      </c>
      <c r="T73" s="1">
        <f t="shared" si="72"/>
        <v>0</v>
      </c>
      <c r="U73" s="1">
        <f t="shared" ref="U73" si="85">IF(U33&gt;Punkte,1,0)</f>
        <v>0</v>
      </c>
      <c r="V73" s="1">
        <f t="shared" si="31"/>
        <v>0</v>
      </c>
      <c r="W73" s="1"/>
      <c r="Y73" s="1">
        <f t="shared" si="32"/>
        <v>0</v>
      </c>
      <c r="AA73" s="1">
        <f t="shared" si="32"/>
        <v>0</v>
      </c>
      <c r="AB73" s="1">
        <f t="shared" si="33"/>
        <v>0</v>
      </c>
      <c r="AC73" s="1"/>
      <c r="AD73" s="1">
        <f t="shared" si="34"/>
        <v>0</v>
      </c>
      <c r="AE73" s="1">
        <f t="shared" si="35"/>
        <v>0</v>
      </c>
      <c r="AF73" s="1">
        <f t="shared" si="36"/>
        <v>0</v>
      </c>
      <c r="AG73" s="40">
        <f t="shared" si="37"/>
        <v>0</v>
      </c>
      <c r="BB73" s="1">
        <v>27</v>
      </c>
      <c r="BC73" s="58" t="str">
        <f t="shared" si="16"/>
        <v/>
      </c>
      <c r="BD73" s="58" t="str">
        <f t="shared" si="17"/>
        <v/>
      </c>
      <c r="BE73" s="58" t="str">
        <f t="shared" si="18"/>
        <v/>
      </c>
      <c r="BF73" s="58" t="str">
        <f t="shared" si="19"/>
        <v/>
      </c>
    </row>
    <row r="74" spans="5:58" hidden="1">
      <c r="E74" s="1">
        <f t="shared" si="25"/>
        <v>0</v>
      </c>
      <c r="F74" s="1">
        <f t="shared" si="71"/>
        <v>0</v>
      </c>
      <c r="G74" s="1">
        <f t="shared" si="72"/>
        <v>0</v>
      </c>
      <c r="H74" s="1">
        <f t="shared" si="72"/>
        <v>0</v>
      </c>
      <c r="I74" s="1">
        <f t="shared" si="72"/>
        <v>0</v>
      </c>
      <c r="J74" s="1">
        <f t="shared" si="72"/>
        <v>0</v>
      </c>
      <c r="K74" s="1">
        <f t="shared" si="72"/>
        <v>0</v>
      </c>
      <c r="L74" s="1">
        <f t="shared" si="72"/>
        <v>0</v>
      </c>
      <c r="M74" s="1">
        <f t="shared" si="72"/>
        <v>0</v>
      </c>
      <c r="N74" s="1">
        <f t="shared" ref="N74" si="86">IF(N34&gt;Punkte,1,0)</f>
        <v>0</v>
      </c>
      <c r="O74" s="1">
        <f t="shared" si="72"/>
        <v>0</v>
      </c>
      <c r="P74" s="1">
        <f t="shared" si="72"/>
        <v>0</v>
      </c>
      <c r="Q74" s="1">
        <f t="shared" ref="Q74" si="87">IF(Q34&gt;Punkte,1,0)</f>
        <v>0</v>
      </c>
      <c r="R74" s="1">
        <f t="shared" si="72"/>
        <v>0</v>
      </c>
      <c r="S74" s="1">
        <f t="shared" si="75"/>
        <v>0</v>
      </c>
      <c r="T74" s="1">
        <f t="shared" si="72"/>
        <v>0</v>
      </c>
      <c r="U74" s="1">
        <f t="shared" ref="U74" si="88">IF(U34&gt;Punkte,1,0)</f>
        <v>0</v>
      </c>
      <c r="V74" s="1">
        <f t="shared" si="31"/>
        <v>0</v>
      </c>
      <c r="W74" s="1"/>
      <c r="Y74" s="1">
        <f t="shared" si="32"/>
        <v>0</v>
      </c>
      <c r="AA74" s="1">
        <f t="shared" si="32"/>
        <v>0</v>
      </c>
      <c r="AB74" s="1">
        <f t="shared" si="33"/>
        <v>0</v>
      </c>
      <c r="AC74" s="1"/>
      <c r="AD74" s="1">
        <f t="shared" si="34"/>
        <v>0</v>
      </c>
      <c r="AE74" s="1">
        <f t="shared" si="35"/>
        <v>0</v>
      </c>
      <c r="AF74" s="1">
        <f t="shared" si="36"/>
        <v>0</v>
      </c>
      <c r="AG74" s="40">
        <f t="shared" si="37"/>
        <v>0</v>
      </c>
      <c r="BB74" s="1">
        <v>28</v>
      </c>
      <c r="BC74" s="58" t="str">
        <f t="shared" si="16"/>
        <v/>
      </c>
      <c r="BD74" s="58" t="str">
        <f t="shared" si="17"/>
        <v/>
      </c>
      <c r="BE74" s="58" t="str">
        <f t="shared" si="18"/>
        <v/>
      </c>
      <c r="BF74" s="58" t="str">
        <f t="shared" si="19"/>
        <v/>
      </c>
    </row>
    <row r="75" spans="5:58" hidden="1">
      <c r="E75" s="1">
        <f t="shared" si="25"/>
        <v>0</v>
      </c>
      <c r="F75" s="1">
        <f t="shared" si="71"/>
        <v>0</v>
      </c>
      <c r="G75" s="1">
        <f t="shared" si="72"/>
        <v>0</v>
      </c>
      <c r="H75" s="1">
        <f t="shared" si="72"/>
        <v>0</v>
      </c>
      <c r="I75" s="1">
        <f t="shared" si="72"/>
        <v>0</v>
      </c>
      <c r="J75" s="1">
        <f t="shared" si="72"/>
        <v>0</v>
      </c>
      <c r="K75" s="1">
        <f t="shared" si="72"/>
        <v>0</v>
      </c>
      <c r="L75" s="1">
        <f t="shared" si="72"/>
        <v>0</v>
      </c>
      <c r="M75" s="1">
        <f t="shared" si="72"/>
        <v>0</v>
      </c>
      <c r="N75" s="1">
        <f t="shared" ref="N75" si="89">IF(N35&gt;Punkte,1,0)</f>
        <v>0</v>
      </c>
      <c r="O75" s="1">
        <f t="shared" si="72"/>
        <v>0</v>
      </c>
      <c r="P75" s="1">
        <f t="shared" si="72"/>
        <v>0</v>
      </c>
      <c r="Q75" s="1">
        <f t="shared" ref="Q75" si="90">IF(Q35&gt;Punkte,1,0)</f>
        <v>0</v>
      </c>
      <c r="R75" s="1">
        <f t="shared" si="72"/>
        <v>0</v>
      </c>
      <c r="S75" s="1">
        <f t="shared" si="75"/>
        <v>0</v>
      </c>
      <c r="T75" s="1">
        <f t="shared" si="72"/>
        <v>0</v>
      </c>
      <c r="U75" s="1">
        <f t="shared" ref="U75" si="91">IF(U35&gt;Punkte,1,0)</f>
        <v>0</v>
      </c>
      <c r="V75" s="1">
        <f t="shared" si="31"/>
        <v>0</v>
      </c>
      <c r="W75" s="1"/>
      <c r="Y75" s="1">
        <f t="shared" si="32"/>
        <v>0</v>
      </c>
      <c r="AA75" s="1">
        <f t="shared" si="32"/>
        <v>0</v>
      </c>
      <c r="AB75" s="1">
        <f t="shared" si="33"/>
        <v>0</v>
      </c>
      <c r="AC75" s="1"/>
      <c r="AD75" s="1">
        <f t="shared" si="34"/>
        <v>0</v>
      </c>
      <c r="AE75" s="1">
        <f t="shared" si="35"/>
        <v>0</v>
      </c>
      <c r="AF75" s="1">
        <f t="shared" si="36"/>
        <v>0</v>
      </c>
      <c r="AG75" s="40">
        <f t="shared" si="37"/>
        <v>0</v>
      </c>
      <c r="BB75" s="1">
        <v>29</v>
      </c>
      <c r="BC75" s="58" t="str">
        <f t="shared" si="16"/>
        <v/>
      </c>
      <c r="BD75" s="58" t="str">
        <f t="shared" si="17"/>
        <v/>
      </c>
      <c r="BE75" s="58" t="str">
        <f t="shared" si="18"/>
        <v/>
      </c>
      <c r="BF75" s="58" t="str">
        <f t="shared" si="19"/>
        <v/>
      </c>
    </row>
    <row r="76" spans="5:58" hidden="1">
      <c r="E76" s="1">
        <f t="shared" si="25"/>
        <v>0</v>
      </c>
      <c r="F76" s="1">
        <f t="shared" si="71"/>
        <v>0</v>
      </c>
      <c r="G76" s="1">
        <f t="shared" si="72"/>
        <v>0</v>
      </c>
      <c r="H76" s="1">
        <f t="shared" si="72"/>
        <v>0</v>
      </c>
      <c r="I76" s="1">
        <f t="shared" si="72"/>
        <v>0</v>
      </c>
      <c r="J76" s="1">
        <f t="shared" si="72"/>
        <v>0</v>
      </c>
      <c r="K76" s="1">
        <f t="shared" si="72"/>
        <v>0</v>
      </c>
      <c r="L76" s="1">
        <f t="shared" si="72"/>
        <v>0</v>
      </c>
      <c r="M76" s="1">
        <f t="shared" si="72"/>
        <v>0</v>
      </c>
      <c r="N76" s="1">
        <f t="shared" ref="N76" si="92">IF(N36&gt;Punkte,1,0)</f>
        <v>0</v>
      </c>
      <c r="O76" s="1">
        <f t="shared" si="72"/>
        <v>0</v>
      </c>
      <c r="P76" s="1">
        <f t="shared" si="72"/>
        <v>0</v>
      </c>
      <c r="Q76" s="1">
        <f t="shared" ref="Q76" si="93">IF(Q36&gt;Punkte,1,0)</f>
        <v>0</v>
      </c>
      <c r="R76" s="1">
        <f t="shared" si="72"/>
        <v>0</v>
      </c>
      <c r="S76" s="1">
        <f t="shared" si="75"/>
        <v>0</v>
      </c>
      <c r="T76" s="1">
        <f t="shared" si="72"/>
        <v>0</v>
      </c>
      <c r="U76" s="1">
        <f t="shared" ref="U76" si="94">IF(U36&gt;Punkte,1,0)</f>
        <v>0</v>
      </c>
      <c r="V76" s="1">
        <f t="shared" si="31"/>
        <v>0</v>
      </c>
      <c r="W76" s="1"/>
      <c r="Y76" s="1">
        <f t="shared" si="32"/>
        <v>0</v>
      </c>
      <c r="AA76" s="1">
        <f t="shared" si="32"/>
        <v>0</v>
      </c>
      <c r="AB76" s="1">
        <f t="shared" si="33"/>
        <v>0</v>
      </c>
      <c r="AC76" s="1"/>
      <c r="AD76" s="1">
        <f t="shared" si="34"/>
        <v>0</v>
      </c>
      <c r="AE76" s="1">
        <f t="shared" si="35"/>
        <v>0</v>
      </c>
      <c r="AF76" s="1">
        <f t="shared" si="36"/>
        <v>0</v>
      </c>
      <c r="AG76" s="40">
        <f t="shared" si="37"/>
        <v>0</v>
      </c>
      <c r="BB76" s="1">
        <v>30</v>
      </c>
      <c r="BC76" s="58" t="str">
        <f t="shared" si="16"/>
        <v/>
      </c>
      <c r="BD76" s="58" t="str">
        <f t="shared" si="17"/>
        <v/>
      </c>
      <c r="BE76" s="58" t="str">
        <f t="shared" si="18"/>
        <v/>
      </c>
      <c r="BF76" s="58" t="str">
        <f t="shared" si="19"/>
        <v/>
      </c>
    </row>
    <row r="77" spans="5:58" hidden="1">
      <c r="E77" s="1">
        <f t="shared" si="25"/>
        <v>0</v>
      </c>
      <c r="F77" s="1">
        <f t="shared" si="71"/>
        <v>0</v>
      </c>
      <c r="G77" s="1">
        <f t="shared" si="72"/>
        <v>0</v>
      </c>
      <c r="H77" s="1">
        <f t="shared" si="72"/>
        <v>0</v>
      </c>
      <c r="I77" s="1">
        <f t="shared" si="72"/>
        <v>0</v>
      </c>
      <c r="J77" s="1">
        <f t="shared" si="72"/>
        <v>0</v>
      </c>
      <c r="K77" s="1">
        <f t="shared" si="72"/>
        <v>0</v>
      </c>
      <c r="L77" s="1">
        <f t="shared" si="72"/>
        <v>0</v>
      </c>
      <c r="M77" s="1">
        <f t="shared" si="72"/>
        <v>0</v>
      </c>
      <c r="N77" s="1">
        <f t="shared" ref="N77" si="95">IF(N37&gt;Punkte,1,0)</f>
        <v>0</v>
      </c>
      <c r="O77" s="1">
        <f t="shared" si="72"/>
        <v>0</v>
      </c>
      <c r="P77" s="1">
        <f t="shared" si="72"/>
        <v>0</v>
      </c>
      <c r="Q77" s="1">
        <f t="shared" ref="Q77" si="96">IF(Q37&gt;Punkte,1,0)</f>
        <v>0</v>
      </c>
      <c r="R77" s="1">
        <f t="shared" si="72"/>
        <v>0</v>
      </c>
      <c r="S77" s="1">
        <f t="shared" si="75"/>
        <v>0</v>
      </c>
      <c r="T77" s="1">
        <f t="shared" si="72"/>
        <v>0</v>
      </c>
      <c r="U77" s="1">
        <f t="shared" ref="U77" si="97">IF(U37&gt;Punkte,1,0)</f>
        <v>0</v>
      </c>
      <c r="V77" s="1">
        <f t="shared" si="31"/>
        <v>0</v>
      </c>
      <c r="W77" s="1"/>
      <c r="Y77" s="1">
        <f t="shared" si="32"/>
        <v>0</v>
      </c>
      <c r="AA77" s="1">
        <f t="shared" si="32"/>
        <v>0</v>
      </c>
      <c r="AB77" s="1">
        <f t="shared" si="33"/>
        <v>0</v>
      </c>
      <c r="AC77" s="1"/>
      <c r="AD77" s="1">
        <f t="shared" si="34"/>
        <v>0</v>
      </c>
      <c r="AE77" s="1">
        <f t="shared" si="35"/>
        <v>0</v>
      </c>
      <c r="AF77" s="1">
        <f t="shared" si="36"/>
        <v>0</v>
      </c>
      <c r="AG77" s="40">
        <f t="shared" si="37"/>
        <v>0</v>
      </c>
      <c r="BB77" s="1">
        <v>31</v>
      </c>
      <c r="BC77" s="58" t="str">
        <f t="shared" si="16"/>
        <v/>
      </c>
      <c r="BD77" s="58" t="str">
        <f t="shared" si="17"/>
        <v/>
      </c>
      <c r="BE77" s="58" t="str">
        <f t="shared" si="18"/>
        <v/>
      </c>
      <c r="BF77" s="58" t="str">
        <f t="shared" si="19"/>
        <v/>
      </c>
    </row>
    <row r="78" spans="5:58" hidden="1">
      <c r="E78" s="1">
        <f t="shared" si="25"/>
        <v>0</v>
      </c>
      <c r="F78" s="1">
        <f t="shared" si="71"/>
        <v>0</v>
      </c>
      <c r="G78" s="1">
        <f t="shared" si="72"/>
        <v>0</v>
      </c>
      <c r="H78" s="1">
        <f t="shared" si="72"/>
        <v>0</v>
      </c>
      <c r="I78" s="1">
        <f t="shared" si="72"/>
        <v>0</v>
      </c>
      <c r="J78" s="1">
        <f t="shared" si="72"/>
        <v>0</v>
      </c>
      <c r="K78" s="1">
        <f t="shared" si="72"/>
        <v>0</v>
      </c>
      <c r="L78" s="1">
        <f t="shared" si="72"/>
        <v>0</v>
      </c>
      <c r="M78" s="1">
        <f t="shared" si="72"/>
        <v>0</v>
      </c>
      <c r="N78" s="1">
        <f t="shared" ref="N78" si="98">IF(N38&gt;Punkte,1,0)</f>
        <v>0</v>
      </c>
      <c r="O78" s="1">
        <f t="shared" si="72"/>
        <v>0</v>
      </c>
      <c r="P78" s="1">
        <f t="shared" si="72"/>
        <v>0</v>
      </c>
      <c r="Q78" s="1">
        <f t="shared" ref="Q78" si="99">IF(Q38&gt;Punkte,1,0)</f>
        <v>0</v>
      </c>
      <c r="R78" s="1">
        <f t="shared" si="72"/>
        <v>0</v>
      </c>
      <c r="S78" s="1">
        <f t="shared" si="75"/>
        <v>0</v>
      </c>
      <c r="T78" s="1">
        <f t="shared" si="72"/>
        <v>0</v>
      </c>
      <c r="U78" s="1">
        <f t="shared" ref="U78" si="100">IF(U38&gt;Punkte,1,0)</f>
        <v>0</v>
      </c>
      <c r="V78" s="1">
        <f t="shared" si="31"/>
        <v>0</v>
      </c>
      <c r="W78" s="1"/>
      <c r="Y78" s="1">
        <f t="shared" si="32"/>
        <v>0</v>
      </c>
      <c r="AA78" s="1">
        <f t="shared" si="32"/>
        <v>0</v>
      </c>
      <c r="AB78" s="1">
        <f t="shared" si="33"/>
        <v>0</v>
      </c>
      <c r="AC78" s="1"/>
      <c r="AD78" s="1">
        <f t="shared" si="34"/>
        <v>0</v>
      </c>
      <c r="AE78" s="1">
        <f t="shared" si="35"/>
        <v>0</v>
      </c>
      <c r="AF78" s="1">
        <f t="shared" si="36"/>
        <v>0</v>
      </c>
      <c r="AG78" s="40">
        <f t="shared" si="37"/>
        <v>0</v>
      </c>
      <c r="BB78" s="1">
        <v>32</v>
      </c>
      <c r="BC78" s="58" t="str">
        <f t="shared" si="16"/>
        <v/>
      </c>
      <c r="BD78" s="58" t="str">
        <f t="shared" si="17"/>
        <v/>
      </c>
      <c r="BE78" s="58" t="str">
        <f t="shared" si="18"/>
        <v/>
      </c>
      <c r="BF78" s="58" t="str">
        <f t="shared" si="19"/>
        <v/>
      </c>
    </row>
    <row r="79" spans="5:58" hidden="1">
      <c r="E79" s="1">
        <f t="shared" si="25"/>
        <v>0</v>
      </c>
      <c r="F79" s="1">
        <f t="shared" si="71"/>
        <v>0</v>
      </c>
      <c r="G79" s="1">
        <f t="shared" si="72"/>
        <v>0</v>
      </c>
      <c r="H79" s="1">
        <f t="shared" si="72"/>
        <v>0</v>
      </c>
      <c r="I79" s="1">
        <f t="shared" si="72"/>
        <v>0</v>
      </c>
      <c r="J79" s="1">
        <f t="shared" si="72"/>
        <v>0</v>
      </c>
      <c r="K79" s="1">
        <f t="shared" si="72"/>
        <v>0</v>
      </c>
      <c r="L79" s="1">
        <f t="shared" si="72"/>
        <v>0</v>
      </c>
      <c r="M79" s="1">
        <f t="shared" si="72"/>
        <v>0</v>
      </c>
      <c r="N79" s="1">
        <f t="shared" ref="N79" si="101">IF(N39&gt;Punkte,1,0)</f>
        <v>0</v>
      </c>
      <c r="O79" s="1">
        <f t="shared" si="72"/>
        <v>0</v>
      </c>
      <c r="P79" s="1">
        <f t="shared" si="72"/>
        <v>0</v>
      </c>
      <c r="Q79" s="1">
        <f t="shared" ref="Q79" si="102">IF(Q39&gt;Punkte,1,0)</f>
        <v>0</v>
      </c>
      <c r="R79" s="1">
        <f t="shared" si="72"/>
        <v>0</v>
      </c>
      <c r="S79" s="1">
        <f t="shared" si="75"/>
        <v>0</v>
      </c>
      <c r="T79" s="1">
        <f t="shared" si="72"/>
        <v>0</v>
      </c>
      <c r="U79" s="1">
        <f t="shared" ref="U79" si="103">IF(U39&gt;Punkte,1,0)</f>
        <v>0</v>
      </c>
      <c r="V79" s="1">
        <f t="shared" si="31"/>
        <v>0</v>
      </c>
      <c r="W79" s="1"/>
      <c r="Y79" s="1">
        <f t="shared" si="32"/>
        <v>0</v>
      </c>
      <c r="AA79" s="1">
        <f t="shared" si="32"/>
        <v>0</v>
      </c>
      <c r="AB79" s="1">
        <f t="shared" si="33"/>
        <v>0</v>
      </c>
      <c r="AC79" s="1"/>
      <c r="AD79" s="1">
        <f t="shared" si="34"/>
        <v>0</v>
      </c>
      <c r="AE79" s="1">
        <f t="shared" si="35"/>
        <v>0</v>
      </c>
      <c r="AF79" s="1">
        <f t="shared" si="36"/>
        <v>0</v>
      </c>
      <c r="AG79" s="40">
        <f t="shared" si="37"/>
        <v>0</v>
      </c>
      <c r="BB79" s="1">
        <v>33</v>
      </c>
      <c r="BC79" s="58" t="str">
        <f t="shared" si="16"/>
        <v/>
      </c>
      <c r="BD79" s="58" t="str">
        <f t="shared" si="17"/>
        <v/>
      </c>
      <c r="BE79" s="58" t="str">
        <f t="shared" si="18"/>
        <v/>
      </c>
      <c r="BF79" s="58" t="str">
        <f t="shared" si="19"/>
        <v/>
      </c>
    </row>
    <row r="80" spans="5:58" hidden="1">
      <c r="E80" s="1">
        <f t="shared" si="25"/>
        <v>0</v>
      </c>
      <c r="F80" s="1">
        <f t="shared" si="71"/>
        <v>0</v>
      </c>
      <c r="G80" s="1">
        <f t="shared" si="72"/>
        <v>0</v>
      </c>
      <c r="H80" s="1">
        <f t="shared" si="72"/>
        <v>0</v>
      </c>
      <c r="I80" s="1">
        <f t="shared" si="72"/>
        <v>0</v>
      </c>
      <c r="J80" s="1">
        <f t="shared" si="72"/>
        <v>0</v>
      </c>
      <c r="K80" s="1">
        <f t="shared" si="72"/>
        <v>0</v>
      </c>
      <c r="L80" s="1">
        <f t="shared" si="72"/>
        <v>0</v>
      </c>
      <c r="M80" s="1">
        <f t="shared" si="72"/>
        <v>0</v>
      </c>
      <c r="N80" s="1">
        <f t="shared" ref="N80" si="104">IF(N40&gt;Punkte,1,0)</f>
        <v>0</v>
      </c>
      <c r="O80" s="1">
        <f t="shared" si="72"/>
        <v>0</v>
      </c>
      <c r="P80" s="1">
        <f t="shared" si="72"/>
        <v>0</v>
      </c>
      <c r="Q80" s="1">
        <f t="shared" ref="Q80" si="105">IF(Q40&gt;Punkte,1,0)</f>
        <v>0</v>
      </c>
      <c r="R80" s="1">
        <f t="shared" si="72"/>
        <v>0</v>
      </c>
      <c r="S80" s="1">
        <f t="shared" si="75"/>
        <v>0</v>
      </c>
      <c r="T80" s="1">
        <f t="shared" si="72"/>
        <v>0</v>
      </c>
      <c r="U80" s="1">
        <f t="shared" ref="U80" si="106">IF(U40&gt;Punkte,1,0)</f>
        <v>0</v>
      </c>
      <c r="V80" s="1">
        <f t="shared" si="31"/>
        <v>0</v>
      </c>
      <c r="W80" s="1"/>
      <c r="Y80" s="1">
        <f t="shared" si="32"/>
        <v>0</v>
      </c>
      <c r="AA80" s="1">
        <f t="shared" si="32"/>
        <v>0</v>
      </c>
      <c r="AB80" s="1">
        <f t="shared" si="33"/>
        <v>0</v>
      </c>
      <c r="AC80" s="1"/>
      <c r="AD80" s="1">
        <f t="shared" si="34"/>
        <v>0</v>
      </c>
      <c r="AE80" s="1">
        <f t="shared" si="35"/>
        <v>0</v>
      </c>
      <c r="AF80" s="1">
        <f t="shared" si="36"/>
        <v>0</v>
      </c>
      <c r="AG80" s="40">
        <f t="shared" si="37"/>
        <v>0</v>
      </c>
      <c r="BB80" s="1">
        <v>34</v>
      </c>
      <c r="BC80" s="58" t="str">
        <f t="shared" si="16"/>
        <v/>
      </c>
      <c r="BD80" s="58" t="str">
        <f t="shared" si="17"/>
        <v/>
      </c>
      <c r="BE80" s="58" t="str">
        <f t="shared" si="18"/>
        <v/>
      </c>
      <c r="BF80" s="58" t="str">
        <f t="shared" si="19"/>
        <v/>
      </c>
    </row>
    <row r="81" spans="5:58" hidden="1">
      <c r="E81" s="1">
        <f t="shared" si="25"/>
        <v>0</v>
      </c>
      <c r="F81" s="1">
        <f t="shared" si="71"/>
        <v>0</v>
      </c>
      <c r="G81" s="1">
        <f t="shared" si="72"/>
        <v>0</v>
      </c>
      <c r="H81" s="1">
        <f t="shared" si="72"/>
        <v>0</v>
      </c>
      <c r="I81" s="1">
        <f t="shared" si="72"/>
        <v>0</v>
      </c>
      <c r="J81" s="1">
        <f t="shared" si="72"/>
        <v>0</v>
      </c>
      <c r="K81" s="1">
        <f t="shared" si="72"/>
        <v>0</v>
      </c>
      <c r="L81" s="1">
        <f t="shared" si="72"/>
        <v>0</v>
      </c>
      <c r="M81" s="1">
        <f t="shared" si="72"/>
        <v>0</v>
      </c>
      <c r="N81" s="1">
        <f t="shared" ref="N81" si="107">IF(N41&gt;Punkte,1,0)</f>
        <v>0</v>
      </c>
      <c r="O81" s="1">
        <f t="shared" si="72"/>
        <v>0</v>
      </c>
      <c r="P81" s="1">
        <f t="shared" si="72"/>
        <v>0</v>
      </c>
      <c r="Q81" s="1">
        <f t="shared" ref="Q81" si="108">IF(Q41&gt;Punkte,1,0)</f>
        <v>0</v>
      </c>
      <c r="R81" s="1">
        <f t="shared" si="72"/>
        <v>0</v>
      </c>
      <c r="S81" s="1">
        <f t="shared" si="75"/>
        <v>0</v>
      </c>
      <c r="T81" s="1">
        <f t="shared" si="72"/>
        <v>0</v>
      </c>
      <c r="U81" s="1">
        <f t="shared" ref="U81" si="109">IF(U41&gt;Punkte,1,0)</f>
        <v>0</v>
      </c>
      <c r="V81" s="1">
        <f t="shared" si="31"/>
        <v>0</v>
      </c>
      <c r="W81" s="1"/>
      <c r="Y81" s="1">
        <f t="shared" si="32"/>
        <v>0</v>
      </c>
      <c r="AA81" s="1">
        <f t="shared" si="32"/>
        <v>0</v>
      </c>
      <c r="AB81" s="1">
        <f t="shared" si="33"/>
        <v>0</v>
      </c>
      <c r="AC81" s="1"/>
      <c r="AD81" s="1">
        <f t="shared" si="34"/>
        <v>0</v>
      </c>
      <c r="AE81" s="1">
        <f t="shared" si="35"/>
        <v>0</v>
      </c>
      <c r="AF81" s="1">
        <f t="shared" si="36"/>
        <v>0</v>
      </c>
      <c r="AG81" s="40">
        <f t="shared" si="37"/>
        <v>0</v>
      </c>
      <c r="BB81" s="15">
        <v>35</v>
      </c>
      <c r="BC81" s="58" t="str">
        <f t="shared" si="16"/>
        <v/>
      </c>
      <c r="BD81" s="58" t="str">
        <f t="shared" si="17"/>
        <v/>
      </c>
      <c r="BE81" s="58" t="str">
        <f t="shared" si="18"/>
        <v/>
      </c>
      <c r="BF81" s="58" t="str">
        <f t="shared" si="19"/>
        <v/>
      </c>
    </row>
    <row r="82" spans="5:58" hidden="1">
      <c r="E82" s="1">
        <f t="shared" si="25"/>
        <v>0</v>
      </c>
      <c r="F82" s="1">
        <f t="shared" si="71"/>
        <v>0</v>
      </c>
      <c r="G82" s="1">
        <f t="shared" si="72"/>
        <v>0</v>
      </c>
      <c r="H82" s="1">
        <f t="shared" si="72"/>
        <v>0</v>
      </c>
      <c r="I82" s="1">
        <f t="shared" si="72"/>
        <v>0</v>
      </c>
      <c r="J82" s="1">
        <f t="shared" si="72"/>
        <v>0</v>
      </c>
      <c r="K82" s="1">
        <f t="shared" si="72"/>
        <v>0</v>
      </c>
      <c r="L82" s="1">
        <f t="shared" si="72"/>
        <v>0</v>
      </c>
      <c r="M82" s="1">
        <f t="shared" si="72"/>
        <v>0</v>
      </c>
      <c r="N82" s="1">
        <f t="shared" ref="N82" si="110">IF(N42&gt;Punkte,1,0)</f>
        <v>0</v>
      </c>
      <c r="O82" s="1">
        <f t="shared" si="72"/>
        <v>0</v>
      </c>
      <c r="P82" s="1">
        <f t="shared" si="72"/>
        <v>0</v>
      </c>
      <c r="Q82" s="1">
        <f t="shared" ref="Q82" si="111">IF(Q42&gt;Punkte,1,0)</f>
        <v>0</v>
      </c>
      <c r="R82" s="1">
        <f t="shared" si="72"/>
        <v>0</v>
      </c>
      <c r="S82" s="1">
        <f t="shared" si="75"/>
        <v>0</v>
      </c>
      <c r="T82" s="1">
        <f t="shared" si="72"/>
        <v>0</v>
      </c>
      <c r="U82" s="1">
        <f t="shared" ref="U82" si="112">IF(U42&gt;Punkte,1,0)</f>
        <v>0</v>
      </c>
      <c r="V82" s="1">
        <f t="shared" si="31"/>
        <v>0</v>
      </c>
      <c r="W82" s="1"/>
      <c r="Y82" s="1">
        <f t="shared" si="32"/>
        <v>0</v>
      </c>
      <c r="AA82" s="1">
        <f t="shared" si="32"/>
        <v>0</v>
      </c>
      <c r="AB82" s="1">
        <f t="shared" si="33"/>
        <v>0</v>
      </c>
      <c r="AC82" s="1"/>
      <c r="AD82" s="1">
        <f t="shared" si="34"/>
        <v>0</v>
      </c>
      <c r="AE82" s="1">
        <f t="shared" si="35"/>
        <v>0</v>
      </c>
      <c r="AF82" s="1">
        <f t="shared" si="36"/>
        <v>0</v>
      </c>
      <c r="AG82" s="40">
        <f t="shared" si="37"/>
        <v>0</v>
      </c>
      <c r="BB82" s="1" t="s">
        <v>2</v>
      </c>
      <c r="BC82" s="1">
        <f>COUNT(BC12:BC81)</f>
        <v>0</v>
      </c>
      <c r="BD82" s="1">
        <f>COUNT(BD12:BD81)</f>
        <v>0</v>
      </c>
      <c r="BE82" s="1">
        <f>COUNT(BE12:BE81)</f>
        <v>0</v>
      </c>
      <c r="BF82" s="1">
        <f>COUNT(BF12:BF81)</f>
        <v>0</v>
      </c>
    </row>
    <row r="83" spans="5:58" hidden="1">
      <c r="E83" s="1">
        <f t="shared" si="25"/>
        <v>0</v>
      </c>
      <c r="F83" s="1">
        <f t="shared" si="71"/>
        <v>0</v>
      </c>
      <c r="G83" s="1">
        <f t="shared" si="72"/>
        <v>0</v>
      </c>
      <c r="H83" s="1">
        <f t="shared" si="72"/>
        <v>0</v>
      </c>
      <c r="I83" s="1">
        <f t="shared" si="72"/>
        <v>0</v>
      </c>
      <c r="J83" s="1">
        <f t="shared" si="72"/>
        <v>0</v>
      </c>
      <c r="K83" s="1">
        <f t="shared" si="72"/>
        <v>0</v>
      </c>
      <c r="L83" s="1">
        <f t="shared" si="72"/>
        <v>0</v>
      </c>
      <c r="M83" s="1">
        <f t="shared" si="72"/>
        <v>0</v>
      </c>
      <c r="N83" s="1">
        <f t="shared" ref="N83" si="113">IF(N43&gt;Punkte,1,0)</f>
        <v>0</v>
      </c>
      <c r="O83" s="1">
        <f t="shared" si="72"/>
        <v>0</v>
      </c>
      <c r="P83" s="1">
        <f t="shared" si="72"/>
        <v>0</v>
      </c>
      <c r="Q83" s="1">
        <f t="shared" ref="Q83" si="114">IF(Q43&gt;Punkte,1,0)</f>
        <v>0</v>
      </c>
      <c r="R83" s="1">
        <f t="shared" si="72"/>
        <v>0</v>
      </c>
      <c r="S83" s="1">
        <f t="shared" si="75"/>
        <v>0</v>
      </c>
      <c r="T83" s="1">
        <f t="shared" si="72"/>
        <v>0</v>
      </c>
      <c r="U83" s="1">
        <f t="shared" ref="U83" si="115">IF(U43&gt;Punkte,1,0)</f>
        <v>0</v>
      </c>
      <c r="V83" s="1">
        <f t="shared" si="31"/>
        <v>0</v>
      </c>
      <c r="W83" s="1"/>
      <c r="Y83" s="1">
        <f t="shared" si="32"/>
        <v>0</v>
      </c>
      <c r="AA83" s="1">
        <f t="shared" si="32"/>
        <v>0</v>
      </c>
      <c r="AB83" s="1">
        <f t="shared" si="33"/>
        <v>0</v>
      </c>
      <c r="AC83" s="1"/>
      <c r="AD83" s="1">
        <f t="shared" si="34"/>
        <v>0</v>
      </c>
      <c r="AE83" s="1">
        <f t="shared" si="35"/>
        <v>0</v>
      </c>
      <c r="AF83" s="1">
        <f t="shared" si="36"/>
        <v>0</v>
      </c>
      <c r="AG83" s="40">
        <f t="shared" si="37"/>
        <v>0</v>
      </c>
      <c r="BB83" s="1" t="s">
        <v>19</v>
      </c>
      <c r="BC83" s="1" t="str">
        <f>IF(BC82=0,"",AVERAGE(BC12:BC81))</f>
        <v/>
      </c>
      <c r="BD83" s="1" t="str">
        <f>IF(BD82=0,"",AVERAGE(BD12:BD81))</f>
        <v/>
      </c>
      <c r="BE83" s="1" t="str">
        <f>IF(BE82=0,"",AVERAGE(BE12:BE81))</f>
        <v/>
      </c>
      <c r="BF83" s="1" t="str">
        <f>IF(BF82=0,"",AVERAGE(BF12:BF81))</f>
        <v/>
      </c>
    </row>
    <row r="84" spans="5:58" hidden="1">
      <c r="E84" s="1">
        <f t="shared" si="25"/>
        <v>0</v>
      </c>
      <c r="F84" s="1">
        <f t="shared" si="71"/>
        <v>0</v>
      </c>
      <c r="G84" s="1">
        <f t="shared" si="72"/>
        <v>0</v>
      </c>
      <c r="H84" s="1">
        <f t="shared" si="72"/>
        <v>0</v>
      </c>
      <c r="I84" s="1">
        <f t="shared" si="72"/>
        <v>0</v>
      </c>
      <c r="J84" s="1">
        <f t="shared" si="72"/>
        <v>0</v>
      </c>
      <c r="K84" s="1">
        <f t="shared" si="72"/>
        <v>0</v>
      </c>
      <c r="L84" s="1">
        <f t="shared" si="72"/>
        <v>0</v>
      </c>
      <c r="M84" s="1">
        <f t="shared" si="72"/>
        <v>0</v>
      </c>
      <c r="N84" s="1">
        <f t="shared" ref="N84" si="116">IF(N44&gt;Punkte,1,0)</f>
        <v>0</v>
      </c>
      <c r="O84" s="1">
        <f t="shared" si="72"/>
        <v>0</v>
      </c>
      <c r="P84" s="1">
        <f t="shared" si="72"/>
        <v>0</v>
      </c>
      <c r="Q84" s="1">
        <f t="shared" ref="Q84" si="117">IF(Q44&gt;Punkte,1,0)</f>
        <v>0</v>
      </c>
      <c r="R84" s="1">
        <f t="shared" si="72"/>
        <v>0</v>
      </c>
      <c r="S84" s="1">
        <f t="shared" si="75"/>
        <v>0</v>
      </c>
      <c r="T84" s="1">
        <f t="shared" si="72"/>
        <v>0</v>
      </c>
      <c r="U84" s="1">
        <f t="shared" ref="U84" si="118">IF(U44&gt;Punkte,1,0)</f>
        <v>0</v>
      </c>
      <c r="V84" s="1">
        <f t="shared" si="31"/>
        <v>0</v>
      </c>
      <c r="W84" s="1"/>
      <c r="Y84" s="1">
        <f t="shared" si="32"/>
        <v>0</v>
      </c>
      <c r="AA84" s="1">
        <f t="shared" si="32"/>
        <v>0</v>
      </c>
      <c r="AB84" s="1">
        <f t="shared" si="33"/>
        <v>0</v>
      </c>
      <c r="AC84" s="1"/>
      <c r="AD84" s="1">
        <f t="shared" si="34"/>
        <v>0</v>
      </c>
      <c r="AE84" s="1">
        <f t="shared" si="35"/>
        <v>0</v>
      </c>
      <c r="AF84" s="1">
        <f t="shared" si="36"/>
        <v>0</v>
      </c>
      <c r="AG84" s="40">
        <f t="shared" si="37"/>
        <v>0</v>
      </c>
    </row>
    <row r="85" spans="5:58" hidden="1">
      <c r="E85" s="1">
        <f t="shared" si="25"/>
        <v>0</v>
      </c>
      <c r="F85" s="1">
        <f t="shared" si="71"/>
        <v>0</v>
      </c>
      <c r="G85" s="1">
        <f t="shared" si="72"/>
        <v>0</v>
      </c>
      <c r="H85" s="1">
        <f t="shared" si="72"/>
        <v>0</v>
      </c>
      <c r="I85" s="1">
        <f t="shared" si="72"/>
        <v>0</v>
      </c>
      <c r="J85" s="1">
        <f t="shared" si="72"/>
        <v>0</v>
      </c>
      <c r="K85" s="1">
        <f t="shared" si="72"/>
        <v>0</v>
      </c>
      <c r="L85" s="1">
        <f t="shared" si="72"/>
        <v>0</v>
      </c>
      <c r="M85" s="1">
        <f t="shared" si="72"/>
        <v>0</v>
      </c>
      <c r="N85" s="1">
        <f t="shared" ref="N85" si="119">IF(N45&gt;Punkte,1,0)</f>
        <v>0</v>
      </c>
      <c r="O85" s="1">
        <f t="shared" si="72"/>
        <v>0</v>
      </c>
      <c r="P85" s="1">
        <f t="shared" si="72"/>
        <v>0</v>
      </c>
      <c r="Q85" s="1">
        <f t="shared" ref="Q85" si="120">IF(Q45&gt;Punkte,1,0)</f>
        <v>0</v>
      </c>
      <c r="R85" s="1">
        <f t="shared" si="72"/>
        <v>0</v>
      </c>
      <c r="S85" s="1">
        <f t="shared" si="75"/>
        <v>0</v>
      </c>
      <c r="T85" s="1">
        <f t="shared" si="72"/>
        <v>0</v>
      </c>
      <c r="U85" s="1">
        <f t="shared" ref="U85" si="121">IF(U45&gt;Punkte,1,0)</f>
        <v>0</v>
      </c>
      <c r="V85" s="1">
        <f t="shared" si="31"/>
        <v>0</v>
      </c>
      <c r="W85" s="1"/>
      <c r="Y85" s="1">
        <f t="shared" si="32"/>
        <v>0</v>
      </c>
      <c r="AA85" s="1">
        <f t="shared" si="32"/>
        <v>0</v>
      </c>
      <c r="AB85" s="1">
        <f t="shared" si="33"/>
        <v>0</v>
      </c>
      <c r="AC85" s="1"/>
      <c r="AD85" s="1">
        <f t="shared" si="34"/>
        <v>0</v>
      </c>
      <c r="AE85" s="1">
        <f t="shared" si="35"/>
        <v>0</v>
      </c>
      <c r="AF85" s="1">
        <f t="shared" si="36"/>
        <v>0</v>
      </c>
      <c r="AG85" s="40">
        <f t="shared" si="37"/>
        <v>0</v>
      </c>
    </row>
    <row r="86" spans="5:58" hidden="1">
      <c r="E86" s="1">
        <f t="shared" si="25"/>
        <v>0</v>
      </c>
      <c r="F86" s="1">
        <f t="shared" si="71"/>
        <v>0</v>
      </c>
      <c r="G86" s="1">
        <f t="shared" ref="G86:T86" si="122">IF(G46&gt;Punkte,1,0)</f>
        <v>0</v>
      </c>
      <c r="H86" s="1">
        <f t="shared" si="122"/>
        <v>0</v>
      </c>
      <c r="I86" s="1">
        <f t="shared" si="122"/>
        <v>0</v>
      </c>
      <c r="J86" s="1">
        <f t="shared" si="122"/>
        <v>0</v>
      </c>
      <c r="K86" s="1">
        <f t="shared" si="122"/>
        <v>0</v>
      </c>
      <c r="L86" s="1">
        <f t="shared" si="122"/>
        <v>0</v>
      </c>
      <c r="M86" s="1">
        <f t="shared" si="122"/>
        <v>0</v>
      </c>
      <c r="N86" s="1">
        <f t="shared" ref="N86" si="123">IF(N46&gt;Punkte,1,0)</f>
        <v>0</v>
      </c>
      <c r="O86" s="1">
        <f t="shared" si="122"/>
        <v>0</v>
      </c>
      <c r="P86" s="1">
        <f t="shared" si="122"/>
        <v>0</v>
      </c>
      <c r="Q86" s="1">
        <f t="shared" ref="Q86" si="124">IF(Q46&gt;Punkte,1,0)</f>
        <v>0</v>
      </c>
      <c r="R86" s="1">
        <f t="shared" si="122"/>
        <v>0</v>
      </c>
      <c r="S86" s="1">
        <f t="shared" si="75"/>
        <v>0</v>
      </c>
      <c r="T86" s="1">
        <f t="shared" si="122"/>
        <v>0</v>
      </c>
      <c r="U86" s="1">
        <f t="shared" ref="U86" si="125">IF(U46&gt;Punkte,1,0)</f>
        <v>0</v>
      </c>
      <c r="V86" s="1">
        <f t="shared" si="31"/>
        <v>0</v>
      </c>
      <c r="W86" s="1"/>
      <c r="Y86" s="1">
        <f t="shared" si="32"/>
        <v>0</v>
      </c>
      <c r="AA86" s="1">
        <f t="shared" si="32"/>
        <v>0</v>
      </c>
      <c r="AB86" s="1">
        <f t="shared" si="33"/>
        <v>0</v>
      </c>
      <c r="AC86" s="1"/>
      <c r="AD86" s="1">
        <f t="shared" si="34"/>
        <v>0</v>
      </c>
      <c r="AE86" s="1">
        <f t="shared" si="35"/>
        <v>0</v>
      </c>
      <c r="AF86" s="1">
        <f t="shared" si="36"/>
        <v>0</v>
      </c>
      <c r="AG86" s="40">
        <f t="shared" si="37"/>
        <v>0</v>
      </c>
    </row>
    <row r="87" spans="5:58" hidden="1">
      <c r="E87" s="1">
        <f>SUM(E52:E86)</f>
        <v>0</v>
      </c>
      <c r="F87" s="1">
        <f t="shared" ref="F87:T87" si="126">SUM(F52:F86)</f>
        <v>0</v>
      </c>
      <c r="G87" s="1">
        <f t="shared" si="126"/>
        <v>0</v>
      </c>
      <c r="H87" s="1">
        <f t="shared" si="126"/>
        <v>0</v>
      </c>
      <c r="I87" s="1">
        <f t="shared" si="126"/>
        <v>0</v>
      </c>
      <c r="J87" s="1">
        <f t="shared" si="126"/>
        <v>0</v>
      </c>
      <c r="K87" s="1">
        <f t="shared" si="126"/>
        <v>0</v>
      </c>
      <c r="L87" s="1">
        <f t="shared" si="126"/>
        <v>0</v>
      </c>
      <c r="M87" s="1">
        <f t="shared" si="126"/>
        <v>0</v>
      </c>
      <c r="N87" s="1">
        <f t="shared" ref="N87" si="127">SUM(N52:N86)</f>
        <v>0</v>
      </c>
      <c r="O87" s="1">
        <f t="shared" si="126"/>
        <v>0</v>
      </c>
      <c r="P87" s="1">
        <f t="shared" si="126"/>
        <v>0</v>
      </c>
      <c r="Q87" s="1">
        <f t="shared" ref="Q87" si="128">SUM(Q52:Q86)</f>
        <v>0</v>
      </c>
      <c r="R87" s="1">
        <f t="shared" si="126"/>
        <v>0</v>
      </c>
      <c r="S87" s="1">
        <f>SUM(S52:S86)</f>
        <v>0</v>
      </c>
      <c r="T87" s="1">
        <f t="shared" si="126"/>
        <v>0</v>
      </c>
      <c r="U87" s="1">
        <f t="shared" ref="U87:V87" si="129">SUM(U52:U86)</f>
        <v>0</v>
      </c>
      <c r="V87" s="1">
        <f t="shared" si="129"/>
        <v>0</v>
      </c>
      <c r="W87" s="1"/>
      <c r="Y87" s="1">
        <f t="shared" ref="Y87:AF87" si="130">SUM(Y52:Y86)</f>
        <v>0</v>
      </c>
      <c r="AA87" s="1">
        <f t="shared" si="130"/>
        <v>0</v>
      </c>
      <c r="AB87" s="1">
        <f t="shared" si="130"/>
        <v>0</v>
      </c>
      <c r="AC87" s="1"/>
      <c r="AD87" s="1">
        <f t="shared" si="130"/>
        <v>0</v>
      </c>
      <c r="AE87" s="1">
        <f t="shared" si="130"/>
        <v>0</v>
      </c>
      <c r="AF87" s="1">
        <f t="shared" si="130"/>
        <v>0</v>
      </c>
      <c r="AG87" s="40">
        <f t="shared" si="37"/>
        <v>0</v>
      </c>
    </row>
    <row r="93" spans="5:58" ht="12.75" customHeight="1"/>
    <row r="94" spans="5:58" ht="12.75" customHeight="1"/>
    <row r="95" spans="5:58" ht="12.75" customHeight="1"/>
    <row r="96" spans="5:58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3:60" ht="12.75" customHeight="1"/>
    <row r="146" spans="53:60" ht="12.75" customHeight="1"/>
    <row r="147" spans="53:60" ht="12.75" customHeight="1"/>
    <row r="148" spans="53:60" ht="12.75" customHeight="1">
      <c r="BA148"/>
      <c r="BB148"/>
      <c r="BG148" s="1"/>
      <c r="BH148" s="1"/>
    </row>
    <row r="149" spans="53:60" ht="12.75" customHeight="1">
      <c r="BA149"/>
      <c r="BB149"/>
      <c r="BG149" s="1"/>
      <c r="BH149" s="1"/>
    </row>
    <row r="150" spans="53:60" ht="12.75" customHeight="1">
      <c r="BA150"/>
      <c r="BB150"/>
      <c r="BG150" s="1"/>
      <c r="BH150" s="1"/>
    </row>
    <row r="151" spans="53:60" ht="12.75" customHeight="1">
      <c r="BA151"/>
      <c r="BB151"/>
      <c r="BG151" s="1"/>
      <c r="BH151" s="1"/>
    </row>
    <row r="152" spans="53:60" ht="12.75" customHeight="1">
      <c r="BA152"/>
      <c r="BB152"/>
      <c r="BG152" s="1"/>
      <c r="BH152" s="1"/>
    </row>
    <row r="153" spans="53:60" ht="12.75" customHeight="1">
      <c r="BA153"/>
      <c r="BB153"/>
      <c r="BG153" s="1"/>
      <c r="BH153" s="1"/>
    </row>
    <row r="154" spans="53:60" ht="12.75" customHeight="1"/>
    <row r="155" spans="53:60" ht="12.75" customHeight="1"/>
    <row r="156" spans="53:60" ht="12.75" customHeight="1"/>
    <row r="157" spans="53:60" ht="12.75" customHeight="1"/>
    <row r="158" spans="53:60" ht="12.75" customHeight="1"/>
    <row r="159" spans="53:60" ht="12.75" customHeight="1"/>
    <row r="160" spans="53: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B8:C8"/>
    <mergeCell ref="AB46:AC46"/>
    <mergeCell ref="AB47:AC47"/>
    <mergeCell ref="F8:AC8"/>
    <mergeCell ref="AB41:AC41"/>
    <mergeCell ref="AB42:AC42"/>
    <mergeCell ref="AB43:AC43"/>
    <mergeCell ref="AB44:AC44"/>
    <mergeCell ref="AB45:AC45"/>
    <mergeCell ref="AB36:AC36"/>
    <mergeCell ref="AB37:AC37"/>
    <mergeCell ref="AB38:AC38"/>
    <mergeCell ref="AB39:AC39"/>
    <mergeCell ref="AB40:AC40"/>
    <mergeCell ref="AB31:AC31"/>
    <mergeCell ref="AB32:AC32"/>
    <mergeCell ref="AB33:AC33"/>
    <mergeCell ref="AB34:AC34"/>
    <mergeCell ref="AB35:AC35"/>
    <mergeCell ref="AB26:AC26"/>
    <mergeCell ref="AB27:AC27"/>
    <mergeCell ref="AB28:AC28"/>
    <mergeCell ref="AB29:AC29"/>
    <mergeCell ref="AB30:AC30"/>
    <mergeCell ref="AB21:AC21"/>
    <mergeCell ref="AB22:AC22"/>
    <mergeCell ref="AB23:AC23"/>
    <mergeCell ref="AB24:AC24"/>
    <mergeCell ref="AB25:AC25"/>
    <mergeCell ref="AB16:AC16"/>
    <mergeCell ref="AB17:AC17"/>
    <mergeCell ref="AB18:AC18"/>
    <mergeCell ref="AB19:AC19"/>
    <mergeCell ref="AB20:AC20"/>
    <mergeCell ref="V38:W38"/>
    <mergeCell ref="V44:W44"/>
    <mergeCell ref="V45:W45"/>
    <mergeCell ref="V46:W46"/>
    <mergeCell ref="V47:W47"/>
    <mergeCell ref="V39:W39"/>
    <mergeCell ref="V40:W40"/>
    <mergeCell ref="V41:W41"/>
    <mergeCell ref="V42:W42"/>
    <mergeCell ref="V43:W43"/>
    <mergeCell ref="V33:W33"/>
    <mergeCell ref="V34:W34"/>
    <mergeCell ref="V35:W35"/>
    <mergeCell ref="V36:W36"/>
    <mergeCell ref="V37:W37"/>
    <mergeCell ref="V28:W28"/>
    <mergeCell ref="V29:W29"/>
    <mergeCell ref="V30:W30"/>
    <mergeCell ref="V31:W31"/>
    <mergeCell ref="V32:W32"/>
    <mergeCell ref="A47:C47"/>
    <mergeCell ref="F9:T9"/>
    <mergeCell ref="A10:C10"/>
    <mergeCell ref="A11:C11"/>
    <mergeCell ref="D8:D11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23:W23"/>
    <mergeCell ref="V24:W24"/>
    <mergeCell ref="V25:W25"/>
    <mergeCell ref="V26:W26"/>
    <mergeCell ref="V27:W27"/>
    <mergeCell ref="V18:W18"/>
    <mergeCell ref="V19:W19"/>
    <mergeCell ref="V20:W20"/>
    <mergeCell ref="V21:W21"/>
    <mergeCell ref="V22:W22"/>
    <mergeCell ref="AK13:AQ13"/>
    <mergeCell ref="AK14:AQ14"/>
    <mergeCell ref="AK15:AQ15"/>
    <mergeCell ref="X9:AA9"/>
    <mergeCell ref="X10:Y10"/>
    <mergeCell ref="Z10:AA10"/>
    <mergeCell ref="AK12:AU12"/>
    <mergeCell ref="AB9:AC9"/>
    <mergeCell ref="AB10:AC10"/>
    <mergeCell ref="AB11:AC11"/>
    <mergeCell ref="AB12:AC12"/>
    <mergeCell ref="AB13:AC13"/>
    <mergeCell ref="AB14:AC14"/>
    <mergeCell ref="AB15:AC15"/>
    <mergeCell ref="AG9:AG10"/>
    <mergeCell ref="AI9:AI10"/>
    <mergeCell ref="A2:C4"/>
    <mergeCell ref="AS5:AU6"/>
    <mergeCell ref="AK3:AO4"/>
    <mergeCell ref="AQ3:AQ4"/>
    <mergeCell ref="AR3:AR4"/>
    <mergeCell ref="AS3:AU4"/>
    <mergeCell ref="E2:T4"/>
    <mergeCell ref="E5:T6"/>
    <mergeCell ref="X2:X7"/>
    <mergeCell ref="Z2:Z7"/>
    <mergeCell ref="B7:C7"/>
    <mergeCell ref="AE2:AI2"/>
    <mergeCell ref="AE3:AI5"/>
    <mergeCell ref="AF6:AI6"/>
  </mergeCells>
  <phoneticPr fontId="0" type="noConversion"/>
  <conditionalFormatting sqref="AA12:AA46 Y12:Y46 E12:U46">
    <cfRule type="cellIs" dxfId="2" priority="12" stopIfTrue="1" operator="greaterThan">
      <formula>E$11</formula>
    </cfRule>
  </conditionalFormatting>
  <conditionalFormatting sqref="X12:X46 Z12:Z46">
    <cfRule type="expression" dxfId="1" priority="13" stopIfTrue="1">
      <formula>AND(Y12&lt;&gt;"",X12="")</formula>
    </cfRule>
  </conditionalFormatting>
  <conditionalFormatting sqref="Y47 AA47:AG47 V12:V46 AB12:AF46 E47:V47">
    <cfRule type="expression" dxfId="0" priority="11" stopIfTrue="1">
      <formula>E12="!"</formula>
    </cfRule>
  </conditionalFormatting>
  <dataValidations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Z12:Z46 X12:X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93"/>
  <sheetViews>
    <sheetView showGridLines="0" showRowColHeaders="0" zoomScale="98" zoomScaleNormal="98" workbookViewId="0">
      <selection activeCell="D39" sqref="D39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294" t="s">
        <v>60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6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297" t="str">
        <f>'ABA-MA RS10 NT'!A2</f>
        <v>Zentrale Abschlussprüfung 2015/2016
Sek. I - Realschule 10</v>
      </c>
      <c r="D5" s="298"/>
      <c r="E5" s="298"/>
      <c r="F5" s="298"/>
      <c r="G5" s="298"/>
      <c r="H5" s="298"/>
      <c r="I5" s="298"/>
      <c r="J5" s="298"/>
      <c r="K5" s="298"/>
      <c r="L5" s="298"/>
      <c r="M5" s="299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300"/>
      <c r="D6" s="301"/>
      <c r="E6" s="301"/>
      <c r="F6" s="301"/>
      <c r="G6" s="301"/>
      <c r="H6" s="301"/>
      <c r="I6" s="301"/>
      <c r="J6" s="301"/>
      <c r="K6" s="301"/>
      <c r="L6" s="301"/>
      <c r="M6" s="302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RS10 NT'!A5</f>
        <v>Mathematik, 18.05.2016 (Nachschreibtermin)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305" t="str">
        <f>IF('ABA-MA RS10 NT'!A6="","",'ABA-MA RS10 NT'!A6)</f>
        <v/>
      </c>
      <c r="D8" s="306"/>
      <c r="E8" s="306"/>
      <c r="F8" s="306"/>
      <c r="G8" s="306"/>
      <c r="H8" s="306"/>
      <c r="I8" s="306"/>
      <c r="J8" s="306"/>
      <c r="K8" s="306"/>
      <c r="L8" s="306"/>
      <c r="M8" s="307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303" t="str">
        <f>IF('ABA-MA RS10 NT'!B7="","",'ABA-MA RS10 NT'!B7)</f>
        <v/>
      </c>
      <c r="F9" s="303"/>
      <c r="G9" s="303"/>
      <c r="H9" s="303"/>
      <c r="I9" s="303"/>
      <c r="J9" s="303"/>
      <c r="K9" s="303"/>
      <c r="L9" s="303"/>
      <c r="M9" s="304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303" t="str">
        <f>IF('ABA-MA RS10 NT'!B8="","",'ABA-MA RS10 NT'!B8)</f>
        <v/>
      </c>
      <c r="F10" s="303"/>
      <c r="G10" s="303"/>
      <c r="H10" s="303"/>
      <c r="I10" s="303"/>
      <c r="J10" s="303"/>
      <c r="K10" s="303"/>
      <c r="L10" s="303"/>
      <c r="M10" s="304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48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49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RS10 NT'!D47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50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RS10 NT'!E47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44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 t="str">
        <f>'ABA-MA RS10 NT'!F10</f>
        <v>1a</v>
      </c>
      <c r="D36" s="110"/>
      <c r="E36" s="110"/>
      <c r="F36" s="111"/>
      <c r="G36" s="130" t="str">
        <f>'ABA-MA RS10 NT'!G10</f>
        <v>1ba</v>
      </c>
      <c r="H36" s="110"/>
      <c r="I36" s="110"/>
      <c r="J36" s="111"/>
      <c r="K36" s="130" t="str">
        <f>'ABA-MA RS10 NT'!H10</f>
        <v>1c</v>
      </c>
      <c r="L36" s="110"/>
      <c r="M36" s="110"/>
      <c r="N36" s="111"/>
      <c r="O36" s="130" t="str">
        <f>'ABA-MA RS10 NT'!I10</f>
        <v>1d</v>
      </c>
      <c r="P36" s="110"/>
      <c r="Q36" s="110"/>
      <c r="R36" s="111"/>
      <c r="S36" s="130" t="str">
        <f>'ABA-MA RS10 NT'!J10</f>
        <v>1e</v>
      </c>
      <c r="T36" s="110"/>
      <c r="U36" s="110"/>
      <c r="V36" s="111"/>
      <c r="W36" s="130" t="str">
        <f>'ABA-MA RS10 NT'!K10</f>
        <v>2a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51</v>
      </c>
      <c r="D37" s="110"/>
      <c r="E37" s="131">
        <f>'ABA-MA RS10 NT'!F11</f>
        <v>2</v>
      </c>
      <c r="F37" s="111"/>
      <c r="G37" s="129" t="s">
        <v>51</v>
      </c>
      <c r="H37" s="110"/>
      <c r="I37" s="131">
        <f>'ABA-MA RS10 NT'!G11</f>
        <v>3</v>
      </c>
      <c r="J37" s="111"/>
      <c r="K37" s="129" t="s">
        <v>51</v>
      </c>
      <c r="L37" s="110"/>
      <c r="M37" s="131">
        <f>'ABA-MA RS10 NT'!H11</f>
        <v>1</v>
      </c>
      <c r="N37" s="111"/>
      <c r="O37" s="129" t="s">
        <v>51</v>
      </c>
      <c r="P37" s="110"/>
      <c r="Q37" s="131">
        <f>'ABA-MA RS10 NT'!I11</f>
        <v>2</v>
      </c>
      <c r="R37" s="111"/>
      <c r="S37" s="129" t="s">
        <v>51</v>
      </c>
      <c r="T37" s="110"/>
      <c r="U37" s="131">
        <f>'ABA-MA RS10 NT'!J11</f>
        <v>4</v>
      </c>
      <c r="V37" s="111"/>
      <c r="W37" s="129" t="s">
        <v>51</v>
      </c>
      <c r="X37" s="110"/>
      <c r="Y37" s="131">
        <f>'ABA-MA RS10 NT'!K11</f>
        <v>3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RS10 NT'!F47</f>
        <v/>
      </c>
      <c r="E39" s="110"/>
      <c r="F39" s="111"/>
      <c r="G39" s="127"/>
      <c r="H39" s="133" t="str">
        <f>'ABA-MA RS10 NT'!G47</f>
        <v/>
      </c>
      <c r="I39" s="110"/>
      <c r="J39" s="111"/>
      <c r="K39" s="127"/>
      <c r="L39" s="133" t="str">
        <f>'ABA-MA RS10 NT'!H47</f>
        <v/>
      </c>
      <c r="M39" s="110"/>
      <c r="N39" s="111"/>
      <c r="O39" s="127"/>
      <c r="P39" s="133" t="str">
        <f>'ABA-MA RS10 NT'!I47</f>
        <v/>
      </c>
      <c r="Q39" s="110"/>
      <c r="R39" s="111"/>
      <c r="S39" s="127"/>
      <c r="T39" s="133" t="str">
        <f>'ABA-MA RS10 NT'!J47</f>
        <v/>
      </c>
      <c r="U39" s="110"/>
      <c r="V39" s="111"/>
      <c r="W39" s="127"/>
      <c r="X39" s="133" t="str">
        <f>'ABA-MA RS10 NT'!K47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RS10 NT'!L10</f>
        <v>2b</v>
      </c>
      <c r="D43" s="110"/>
      <c r="E43" s="110"/>
      <c r="F43" s="111"/>
      <c r="G43" s="130" t="str">
        <f>'ABA-MA RS10 NT'!M10</f>
        <v>2c</v>
      </c>
      <c r="H43" s="110"/>
      <c r="I43" s="110"/>
      <c r="J43" s="111"/>
      <c r="K43" s="130" t="str">
        <f>'ABA-MA RS10 NT'!N10</f>
        <v>3a</v>
      </c>
      <c r="L43" s="110"/>
      <c r="M43" s="110"/>
      <c r="N43" s="111"/>
      <c r="O43" s="130" t="str">
        <f>'ABA-MA RS10 NT'!O10</f>
        <v>3b</v>
      </c>
      <c r="P43" s="110"/>
      <c r="Q43" s="110"/>
      <c r="R43" s="111"/>
      <c r="S43" s="130" t="str">
        <f>'ABA-MA RS10 NT'!P10</f>
        <v>3c</v>
      </c>
      <c r="T43" s="110"/>
      <c r="U43" s="110"/>
      <c r="V43" s="111"/>
      <c r="W43" s="130" t="str">
        <f>'ABA-MA RS10 NT'!Q10</f>
        <v>3d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51</v>
      </c>
      <c r="D44" s="110"/>
      <c r="E44" s="131">
        <f>'ABA-MA RS10 NT'!L11</f>
        <v>2</v>
      </c>
      <c r="F44" s="111"/>
      <c r="G44" s="129" t="s">
        <v>51</v>
      </c>
      <c r="H44" s="110"/>
      <c r="I44" s="131">
        <f>'ABA-MA RS10 NT'!M11</f>
        <v>2</v>
      </c>
      <c r="J44" s="111"/>
      <c r="K44" s="129" t="s">
        <v>51</v>
      </c>
      <c r="L44" s="110"/>
      <c r="M44" s="131">
        <f>'ABA-MA RS10 NT'!N11</f>
        <v>2</v>
      </c>
      <c r="N44" s="111"/>
      <c r="O44" s="129" t="s">
        <v>51</v>
      </c>
      <c r="P44" s="110"/>
      <c r="Q44" s="131">
        <f>'ABA-MA RS10 NT'!O11</f>
        <v>2</v>
      </c>
      <c r="R44" s="111"/>
      <c r="S44" s="129" t="s">
        <v>51</v>
      </c>
      <c r="T44" s="110"/>
      <c r="U44" s="131">
        <f>'ABA-MA RS10 NT'!P11</f>
        <v>1</v>
      </c>
      <c r="V44" s="111"/>
      <c r="W44" s="129" t="s">
        <v>51</v>
      </c>
      <c r="X44" s="110"/>
      <c r="Y44" s="131">
        <f>'ABA-MA RS10 NT'!Q11</f>
        <v>3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RS10 NT'!L47</f>
        <v/>
      </c>
      <c r="E46" s="110"/>
      <c r="F46" s="111"/>
      <c r="G46" s="127"/>
      <c r="H46" s="133" t="str">
        <f>'ABA-MA RS10 NT'!M47</f>
        <v/>
      </c>
      <c r="I46" s="110"/>
      <c r="J46" s="111"/>
      <c r="K46" s="127"/>
      <c r="L46" s="133" t="str">
        <f>'ABA-MA RS10 NT'!N47</f>
        <v/>
      </c>
      <c r="M46" s="110"/>
      <c r="N46" s="111"/>
      <c r="O46" s="127"/>
      <c r="P46" s="133" t="str">
        <f>'ABA-MA RS10 NT'!O47</f>
        <v/>
      </c>
      <c r="Q46" s="110"/>
      <c r="R46" s="111"/>
      <c r="S46" s="127"/>
      <c r="T46" s="133" t="str">
        <f>'ABA-MA RS10 NT'!P47</f>
        <v/>
      </c>
      <c r="U46" s="110"/>
      <c r="V46" s="111"/>
      <c r="W46" s="127"/>
      <c r="X46" s="133" t="str">
        <f>'ABA-MA RS10 NT'!Q47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6"/>
      <c r="P48" s="107"/>
      <c r="Q48" s="107"/>
      <c r="R48" s="108"/>
      <c r="W48" s="121"/>
      <c r="X48" s="121"/>
      <c r="Y48" s="121"/>
      <c r="Z48" s="121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9" t="s">
        <v>7</v>
      </c>
      <c r="P49" s="110"/>
      <c r="Q49" s="110"/>
      <c r="R49" s="111"/>
      <c r="W49" s="121"/>
      <c r="X49" s="121"/>
      <c r="Y49" s="121"/>
      <c r="Z49" s="121"/>
      <c r="AA49" s="121"/>
      <c r="AB49" s="121"/>
      <c r="AC49" s="122"/>
    </row>
    <row r="50" spans="2:29">
      <c r="B50" s="123"/>
      <c r="C50" s="130" t="str">
        <f>'ABA-MA RS10 NT'!R10</f>
        <v>4a</v>
      </c>
      <c r="D50" s="110"/>
      <c r="E50" s="110"/>
      <c r="F50" s="111"/>
      <c r="G50" s="130" t="str">
        <f>'ABA-MA RS10 NT'!S10</f>
        <v>4b</v>
      </c>
      <c r="H50" s="110"/>
      <c r="I50" s="110"/>
      <c r="J50" s="111"/>
      <c r="K50" s="130" t="str">
        <f>'ABA-MA RS10 NT'!T10</f>
        <v>4c</v>
      </c>
      <c r="L50" s="110"/>
      <c r="M50" s="110"/>
      <c r="N50" s="111"/>
      <c r="O50" s="130" t="str">
        <f>'ABA-MA RS10 NT'!U10</f>
        <v>4d</v>
      </c>
      <c r="P50" s="110"/>
      <c r="Q50" s="110"/>
      <c r="R50" s="111"/>
      <c r="W50" s="121"/>
      <c r="X50" s="121"/>
      <c r="Y50" s="121"/>
      <c r="Z50" s="121"/>
      <c r="AA50" s="121"/>
      <c r="AB50" s="121"/>
      <c r="AC50" s="122"/>
    </row>
    <row r="51" spans="2:29">
      <c r="B51" s="123"/>
      <c r="C51" s="129" t="s">
        <v>51</v>
      </c>
      <c r="D51" s="110"/>
      <c r="E51" s="160">
        <f>'ABA-MA RS10 NT'!R11</f>
        <v>2</v>
      </c>
      <c r="F51" s="111"/>
      <c r="G51" s="129" t="s">
        <v>51</v>
      </c>
      <c r="H51" s="110"/>
      <c r="I51" s="131">
        <f>'ABA-MA RS10 NT'!S11</f>
        <v>2</v>
      </c>
      <c r="J51" s="111"/>
      <c r="K51" s="129" t="s">
        <v>51</v>
      </c>
      <c r="L51" s="110"/>
      <c r="M51" s="131">
        <f>'ABA-MA RS10 NT'!T11</f>
        <v>3</v>
      </c>
      <c r="N51" s="111"/>
      <c r="O51" s="129" t="s">
        <v>51</v>
      </c>
      <c r="P51" s="110"/>
      <c r="Q51" s="164">
        <f>'ABA-MA RS10 NT'!U11</f>
        <v>2</v>
      </c>
      <c r="R51" s="111"/>
      <c r="W51" s="121"/>
      <c r="X51" s="121"/>
      <c r="Y51" s="121"/>
      <c r="Z51" s="12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7"/>
      <c r="P52" s="110"/>
      <c r="Q52" s="110"/>
      <c r="R52" s="111"/>
      <c r="W52" s="121"/>
      <c r="X52" s="121"/>
      <c r="Y52" s="121"/>
      <c r="Z52" s="121"/>
      <c r="AA52" s="121"/>
      <c r="AB52" s="121"/>
      <c r="AC52" s="122"/>
    </row>
    <row r="53" spans="2:29">
      <c r="B53" s="123"/>
      <c r="C53" s="127"/>
      <c r="D53" s="133" t="str">
        <f>'ABA-MA RS10 NT'!R47</f>
        <v/>
      </c>
      <c r="E53" s="110"/>
      <c r="F53" s="111"/>
      <c r="G53" s="127"/>
      <c r="H53" s="133" t="str">
        <f>'ABA-MA RS10 NT'!S47</f>
        <v/>
      </c>
      <c r="I53" s="110"/>
      <c r="J53" s="111"/>
      <c r="K53" s="127"/>
      <c r="L53" s="133" t="str">
        <f>'ABA-MA RS10 NT'!T47</f>
        <v/>
      </c>
      <c r="M53" s="110"/>
      <c r="N53" s="111"/>
      <c r="O53" s="127"/>
      <c r="P53" s="133" t="str">
        <f>'ABA-MA RS10 NT'!U47</f>
        <v/>
      </c>
      <c r="Q53" s="110"/>
      <c r="R53" s="111"/>
      <c r="W53" s="121"/>
      <c r="X53" s="121"/>
      <c r="Y53" s="121"/>
      <c r="Z53" s="12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8"/>
      <c r="P54" s="113"/>
      <c r="Q54" s="113"/>
      <c r="R54" s="114"/>
      <c r="W54" s="121"/>
      <c r="X54" s="121"/>
      <c r="Y54" s="121"/>
      <c r="Z54" s="121"/>
      <c r="AA54" s="121"/>
      <c r="AB54" s="121"/>
      <c r="AC54" s="122"/>
    </row>
    <row r="55" spans="2:29">
      <c r="B55" s="12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22"/>
    </row>
    <row r="56" spans="2:29">
      <c r="B56" s="12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>
      <c r="B57" s="123"/>
      <c r="C57" s="147" t="s">
        <v>45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>
      <c r="B58" s="12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95" customHeight="1">
      <c r="B59" s="123"/>
      <c r="C59" s="126"/>
      <c r="D59" s="107"/>
      <c r="E59" s="107"/>
      <c r="F59" s="108"/>
      <c r="G59" s="126"/>
      <c r="H59" s="107"/>
      <c r="I59" s="107"/>
      <c r="J59" s="108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>
      <c r="B60" s="123"/>
      <c r="C60" s="129" t="s">
        <v>7</v>
      </c>
      <c r="D60" s="110"/>
      <c r="E60" s="110"/>
      <c r="F60" s="111"/>
      <c r="G60" s="129" t="s">
        <v>7</v>
      </c>
      <c r="H60" s="110"/>
      <c r="I60" s="110"/>
      <c r="J60" s="11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>
      <c r="B61" s="123"/>
      <c r="C61" s="130" t="s">
        <v>53</v>
      </c>
      <c r="D61" s="110"/>
      <c r="E61" s="110"/>
      <c r="F61" s="111"/>
      <c r="G61" s="130" t="s">
        <v>52</v>
      </c>
      <c r="H61" s="110"/>
      <c r="I61" s="110"/>
      <c r="J61" s="11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29" t="s">
        <v>51</v>
      </c>
      <c r="D62" s="110"/>
      <c r="E62" s="131">
        <v>10</v>
      </c>
      <c r="F62" s="111"/>
      <c r="G62" s="129" t="s">
        <v>51</v>
      </c>
      <c r="H62" s="110"/>
      <c r="I62" s="131">
        <v>10</v>
      </c>
      <c r="J62" s="11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2"/>
    </row>
    <row r="63" spans="2:29" ht="3.95" customHeight="1">
      <c r="B63" s="123"/>
      <c r="C63" s="127"/>
      <c r="D63" s="110"/>
      <c r="E63" s="110"/>
      <c r="F63" s="111"/>
      <c r="G63" s="127"/>
      <c r="H63" s="110"/>
      <c r="I63" s="110"/>
      <c r="J63" s="11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27"/>
      <c r="D64" s="133" t="str">
        <f>'ABA-MA RS10 NT'!Y47</f>
        <v/>
      </c>
      <c r="E64" s="110"/>
      <c r="F64" s="111"/>
      <c r="G64" s="127"/>
      <c r="H64" s="133" t="str">
        <f>'ABA-MA RS10 NT'!AA47</f>
        <v/>
      </c>
      <c r="I64" s="110"/>
      <c r="J64" s="11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 ht="3.95" customHeight="1">
      <c r="B65" s="123"/>
      <c r="C65" s="128"/>
      <c r="D65" s="113"/>
      <c r="E65" s="113"/>
      <c r="F65" s="114"/>
      <c r="G65" s="128"/>
      <c r="H65" s="113"/>
      <c r="I65" s="113"/>
      <c r="J65" s="11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>
      <c r="B66" s="12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22"/>
    </row>
    <row r="67" spans="2:29">
      <c r="B67" s="12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47" t="s">
        <v>54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6"/>
      <c r="D70" s="107"/>
      <c r="E70" s="107"/>
      <c r="F70" s="108"/>
      <c r="G70" s="290"/>
      <c r="H70" s="288"/>
      <c r="I70" s="289"/>
      <c r="J70" s="290"/>
      <c r="K70" s="288"/>
      <c r="L70" s="289"/>
      <c r="M70" s="290"/>
      <c r="N70" s="288"/>
      <c r="O70" s="289"/>
      <c r="P70" s="290"/>
      <c r="Q70" s="288"/>
      <c r="R70" s="289"/>
      <c r="S70" s="290"/>
      <c r="T70" s="288"/>
      <c r="U70" s="289"/>
      <c r="V70" s="290"/>
      <c r="W70" s="288"/>
      <c r="X70" s="289"/>
      <c r="Y70" s="121"/>
      <c r="Z70" s="121"/>
      <c r="AA70" s="121"/>
      <c r="AB70" s="121"/>
      <c r="AC70" s="122"/>
    </row>
    <row r="71" spans="2:29">
      <c r="B71" s="123"/>
      <c r="C71" s="285" t="s">
        <v>35</v>
      </c>
      <c r="D71" s="286"/>
      <c r="E71" s="286"/>
      <c r="F71" s="287"/>
      <c r="G71" s="285">
        <v>1</v>
      </c>
      <c r="H71" s="286"/>
      <c r="I71" s="287"/>
      <c r="J71" s="285">
        <v>2</v>
      </c>
      <c r="K71" s="286"/>
      <c r="L71" s="287"/>
      <c r="M71" s="285">
        <v>3</v>
      </c>
      <c r="N71" s="286"/>
      <c r="O71" s="287"/>
      <c r="P71" s="285">
        <v>4</v>
      </c>
      <c r="Q71" s="286"/>
      <c r="R71" s="287"/>
      <c r="S71" s="285">
        <v>5</v>
      </c>
      <c r="T71" s="286"/>
      <c r="U71" s="287"/>
      <c r="V71" s="285">
        <v>6</v>
      </c>
      <c r="W71" s="286"/>
      <c r="X71" s="287"/>
      <c r="Y71" s="121"/>
      <c r="Z71" s="121"/>
      <c r="AA71" s="121"/>
      <c r="AB71" s="121"/>
      <c r="AC71" s="122"/>
    </row>
    <row r="72" spans="2:29" ht="3.95" customHeight="1">
      <c r="B72" s="123"/>
      <c r="C72" s="134"/>
      <c r="D72" s="113"/>
      <c r="E72" s="113"/>
      <c r="F72" s="114"/>
      <c r="G72" s="293"/>
      <c r="H72" s="291"/>
      <c r="I72" s="292"/>
      <c r="J72" s="293"/>
      <c r="K72" s="291"/>
      <c r="L72" s="292"/>
      <c r="M72" s="293"/>
      <c r="N72" s="291"/>
      <c r="O72" s="292"/>
      <c r="P72" s="293"/>
      <c r="Q72" s="291"/>
      <c r="R72" s="292"/>
      <c r="S72" s="293"/>
      <c r="T72" s="291"/>
      <c r="U72" s="292"/>
      <c r="V72" s="293"/>
      <c r="W72" s="291"/>
      <c r="X72" s="292"/>
      <c r="Y72" s="121"/>
      <c r="Z72" s="121"/>
      <c r="AA72" s="121"/>
      <c r="AB72" s="121"/>
      <c r="AC72" s="122"/>
    </row>
    <row r="73" spans="2:29" ht="3.95" customHeight="1">
      <c r="B73" s="123"/>
      <c r="C73" s="130"/>
      <c r="D73" s="110"/>
      <c r="E73" s="110"/>
      <c r="F73" s="111"/>
      <c r="G73" s="110"/>
      <c r="H73" s="139"/>
      <c r="I73" s="111"/>
      <c r="J73" s="110"/>
      <c r="K73" s="139"/>
      <c r="L73" s="111"/>
      <c r="M73" s="110"/>
      <c r="N73" s="139"/>
      <c r="O73" s="111"/>
      <c r="P73" s="110"/>
      <c r="Q73" s="139"/>
      <c r="R73" s="111"/>
      <c r="S73" s="110"/>
      <c r="T73" s="139"/>
      <c r="U73" s="111"/>
      <c r="V73" s="110"/>
      <c r="W73" s="139"/>
      <c r="X73" s="111"/>
      <c r="Y73" s="121"/>
      <c r="Z73" s="121"/>
      <c r="AA73" s="121"/>
      <c r="AB73" s="121"/>
      <c r="AC73" s="122"/>
    </row>
    <row r="74" spans="2:29">
      <c r="B74" s="123"/>
      <c r="C74" s="285" t="s">
        <v>2</v>
      </c>
      <c r="D74" s="286"/>
      <c r="E74" s="286"/>
      <c r="F74" s="287"/>
      <c r="G74" s="135"/>
      <c r="H74" s="136">
        <f>'ABA-MA RS10 NT'!AQ10</f>
        <v>0</v>
      </c>
      <c r="I74" s="135"/>
      <c r="J74" s="135"/>
      <c r="K74" s="136">
        <f>'ABA-MA RS10 NT'!AQ9</f>
        <v>0</v>
      </c>
      <c r="L74" s="135"/>
      <c r="M74" s="135"/>
      <c r="N74" s="136">
        <f>'ABA-MA RS10 NT'!AQ8</f>
        <v>0</v>
      </c>
      <c r="O74" s="135"/>
      <c r="P74" s="135"/>
      <c r="Q74" s="136">
        <f>'ABA-MA RS10 NT'!AQ7</f>
        <v>0</v>
      </c>
      <c r="R74" s="135"/>
      <c r="S74" s="135"/>
      <c r="T74" s="136">
        <f>'ABA-MA RS10 NT'!AQ6</f>
        <v>0</v>
      </c>
      <c r="U74" s="135"/>
      <c r="V74" s="135"/>
      <c r="W74" s="136">
        <f>'ABA-MA RS10 NT'!AQ5</f>
        <v>0</v>
      </c>
      <c r="X74" s="135"/>
      <c r="Y74" s="121"/>
      <c r="Z74" s="121"/>
      <c r="AA74" s="121"/>
      <c r="AB74" s="121"/>
      <c r="AC74" s="122"/>
    </row>
    <row r="75" spans="2:29" ht="3.95" customHeight="1">
      <c r="B75" s="123"/>
      <c r="C75" s="128"/>
      <c r="D75" s="113"/>
      <c r="E75" s="113"/>
      <c r="F75" s="114"/>
      <c r="G75" s="113"/>
      <c r="H75" s="139"/>
      <c r="I75" s="114"/>
      <c r="J75" s="113"/>
      <c r="K75" s="139"/>
      <c r="L75" s="114"/>
      <c r="M75" s="113"/>
      <c r="N75" s="139"/>
      <c r="O75" s="114"/>
      <c r="P75" s="113"/>
      <c r="Q75" s="139"/>
      <c r="R75" s="114"/>
      <c r="S75" s="113"/>
      <c r="T75" s="139"/>
      <c r="U75" s="114"/>
      <c r="V75" s="113"/>
      <c r="W75" s="139"/>
      <c r="X75" s="114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>
      <c r="B77" s="123"/>
      <c r="C77" s="140"/>
      <c r="D77" s="141"/>
      <c r="E77" s="141"/>
      <c r="F77" s="142"/>
      <c r="G77" s="121"/>
      <c r="H77" s="147" t="s">
        <v>55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2"/>
    </row>
    <row r="78" spans="2:29">
      <c r="B78" s="12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22"/>
    </row>
    <row r="79" spans="2:29">
      <c r="B79" s="12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</row>
    <row r="80" spans="2:29">
      <c r="B80" s="123"/>
      <c r="C80" s="147" t="s">
        <v>56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2"/>
    </row>
    <row r="81" spans="2:29">
      <c r="B81" s="123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</row>
    <row r="82" spans="2:29" ht="3.95" customHeight="1">
      <c r="B82" s="123"/>
      <c r="C82" s="126"/>
      <c r="D82" s="107"/>
      <c r="E82" s="107"/>
      <c r="F82" s="107"/>
      <c r="G82" s="288"/>
      <c r="H82" s="288"/>
      <c r="I82" s="288"/>
      <c r="J82" s="288"/>
      <c r="K82" s="288"/>
      <c r="L82" s="289"/>
      <c r="M82" s="290"/>
      <c r="N82" s="288"/>
      <c r="O82" s="289"/>
      <c r="P82" s="290"/>
      <c r="Q82" s="288"/>
      <c r="R82" s="289"/>
      <c r="S82" s="143"/>
      <c r="T82" s="144"/>
      <c r="U82" s="137"/>
      <c r="V82" s="143"/>
      <c r="W82" s="144"/>
      <c r="X82" s="137"/>
      <c r="Y82" s="121"/>
      <c r="Z82" s="121"/>
      <c r="AA82" s="121"/>
      <c r="AB82" s="121"/>
      <c r="AC82" s="122"/>
    </row>
    <row r="83" spans="2:29">
      <c r="B83" s="123"/>
      <c r="C83" s="285" t="s">
        <v>57</v>
      </c>
      <c r="D83" s="286"/>
      <c r="E83" s="286"/>
      <c r="F83" s="286"/>
      <c r="G83" s="286"/>
      <c r="H83" s="286"/>
      <c r="I83" s="286"/>
      <c r="J83" s="286"/>
      <c r="K83" s="286"/>
      <c r="L83" s="287"/>
      <c r="M83" s="285">
        <v>1</v>
      </c>
      <c r="N83" s="286"/>
      <c r="O83" s="287"/>
      <c r="P83" s="285">
        <v>2</v>
      </c>
      <c r="Q83" s="286"/>
      <c r="R83" s="287"/>
      <c r="S83" s="285">
        <v>3</v>
      </c>
      <c r="T83" s="286"/>
      <c r="U83" s="287"/>
      <c r="V83" s="285">
        <v>4</v>
      </c>
      <c r="W83" s="286"/>
      <c r="X83" s="287"/>
      <c r="Y83" s="121"/>
      <c r="Z83" s="121"/>
      <c r="AA83" s="121"/>
      <c r="AB83" s="121"/>
      <c r="AC83" s="122"/>
    </row>
    <row r="84" spans="2:29" ht="3.95" customHeight="1">
      <c r="B84" s="123"/>
      <c r="C84" s="134"/>
      <c r="D84" s="113"/>
      <c r="E84" s="113"/>
      <c r="F84" s="113"/>
      <c r="G84" s="291"/>
      <c r="H84" s="291"/>
      <c r="I84" s="291"/>
      <c r="J84" s="291"/>
      <c r="K84" s="291"/>
      <c r="L84" s="292"/>
      <c r="M84" s="293"/>
      <c r="N84" s="291"/>
      <c r="O84" s="292"/>
      <c r="P84" s="293"/>
      <c r="Q84" s="291"/>
      <c r="R84" s="292"/>
      <c r="S84" s="145"/>
      <c r="T84" s="146"/>
      <c r="U84" s="138"/>
      <c r="V84" s="145"/>
      <c r="W84" s="146"/>
      <c r="X84" s="138"/>
      <c r="Y84" s="121"/>
      <c r="Z84" s="121"/>
      <c r="AA84" s="121"/>
      <c r="AB84" s="121"/>
      <c r="AC84" s="122"/>
    </row>
    <row r="85" spans="2:29" ht="3.95" customHeight="1">
      <c r="B85" s="123"/>
      <c r="C85" s="126"/>
      <c r="D85" s="107"/>
      <c r="E85" s="107"/>
      <c r="F85" s="107"/>
      <c r="G85" s="288"/>
      <c r="H85" s="288"/>
      <c r="I85" s="288"/>
      <c r="J85" s="288"/>
      <c r="K85" s="288"/>
      <c r="L85" s="289"/>
      <c r="M85" s="110"/>
      <c r="N85" s="139"/>
      <c r="O85" s="111"/>
      <c r="P85" s="110"/>
      <c r="Q85" s="139"/>
      <c r="R85" s="111"/>
      <c r="S85" s="110"/>
      <c r="T85" s="139"/>
      <c r="U85" s="111"/>
      <c r="V85" s="110"/>
      <c r="W85" s="139"/>
      <c r="X85" s="111"/>
      <c r="Y85" s="121"/>
      <c r="Z85" s="121"/>
      <c r="AA85" s="121"/>
      <c r="AB85" s="121"/>
      <c r="AC85" s="122"/>
    </row>
    <row r="86" spans="2:29">
      <c r="B86" s="123"/>
      <c r="C86" s="285" t="s">
        <v>58</v>
      </c>
      <c r="D86" s="286"/>
      <c r="E86" s="286"/>
      <c r="F86" s="286"/>
      <c r="G86" s="286"/>
      <c r="H86" s="286"/>
      <c r="I86" s="286"/>
      <c r="J86" s="286"/>
      <c r="K86" s="286"/>
      <c r="L86" s="287"/>
      <c r="M86" s="135"/>
      <c r="N86" s="136">
        <f>'ABA-MA RS10 NT'!AR14</f>
        <v>0</v>
      </c>
      <c r="O86" s="135"/>
      <c r="P86" s="135"/>
      <c r="Q86" s="136">
        <f>'ABA-MA RS10 NT'!AS14</f>
        <v>0</v>
      </c>
      <c r="R86" s="135"/>
      <c r="S86" s="135"/>
      <c r="T86" s="136">
        <f>'ABA-MA RS10 NT'!AT14</f>
        <v>0</v>
      </c>
      <c r="U86" s="135"/>
      <c r="V86" s="135"/>
      <c r="W86" s="136">
        <f>'ABA-MA RS10 NT'!AU14</f>
        <v>0</v>
      </c>
      <c r="X86" s="135"/>
      <c r="Y86" s="121"/>
      <c r="Z86" s="121"/>
      <c r="AA86" s="121"/>
      <c r="AB86" s="121"/>
      <c r="AC86" s="122"/>
    </row>
    <row r="87" spans="2:29" ht="3.95" customHeight="1">
      <c r="B87" s="123"/>
      <c r="C87" s="134"/>
      <c r="D87" s="113"/>
      <c r="E87" s="113"/>
      <c r="F87" s="113"/>
      <c r="G87" s="291"/>
      <c r="H87" s="291"/>
      <c r="I87" s="291"/>
      <c r="J87" s="291"/>
      <c r="K87" s="291"/>
      <c r="L87" s="292"/>
      <c r="M87" s="113"/>
      <c r="N87" s="139"/>
      <c r="O87" s="114"/>
      <c r="P87" s="113"/>
      <c r="Q87" s="139"/>
      <c r="R87" s="114"/>
      <c r="S87" s="113"/>
      <c r="T87" s="139"/>
      <c r="U87" s="114"/>
      <c r="V87" s="113"/>
      <c r="W87" s="139"/>
      <c r="X87" s="114"/>
      <c r="Y87" s="121"/>
      <c r="Z87" s="121"/>
      <c r="AA87" s="121"/>
      <c r="AB87" s="121"/>
      <c r="AC87" s="122"/>
    </row>
    <row r="88" spans="2:29" ht="3.95" customHeight="1">
      <c r="B88" s="123"/>
      <c r="C88" s="126"/>
      <c r="D88" s="107"/>
      <c r="E88" s="107"/>
      <c r="F88" s="107"/>
      <c r="G88" s="288"/>
      <c r="H88" s="288"/>
      <c r="I88" s="288"/>
      <c r="J88" s="288"/>
      <c r="K88" s="288"/>
      <c r="L88" s="289"/>
      <c r="M88" s="110"/>
      <c r="N88" s="139"/>
      <c r="O88" s="111"/>
      <c r="P88" s="110"/>
      <c r="Q88" s="139"/>
      <c r="R88" s="111"/>
      <c r="S88" s="110"/>
      <c r="T88" s="139"/>
      <c r="U88" s="111"/>
      <c r="V88" s="110"/>
      <c r="W88" s="139"/>
      <c r="X88" s="111"/>
      <c r="Y88" s="121"/>
      <c r="Z88" s="121"/>
      <c r="AA88" s="121"/>
      <c r="AB88" s="121"/>
      <c r="AC88" s="122"/>
    </row>
    <row r="89" spans="2:29">
      <c r="B89" s="123"/>
      <c r="C89" s="285" t="s">
        <v>59</v>
      </c>
      <c r="D89" s="286"/>
      <c r="E89" s="286"/>
      <c r="F89" s="286"/>
      <c r="G89" s="286"/>
      <c r="H89" s="286"/>
      <c r="I89" s="286"/>
      <c r="J89" s="286"/>
      <c r="K89" s="286"/>
      <c r="L89" s="287"/>
      <c r="M89" s="135"/>
      <c r="N89" s="133" t="str">
        <f>'ABA-MA RS10 NT'!AR15</f>
        <v/>
      </c>
      <c r="O89" s="135"/>
      <c r="P89" s="135"/>
      <c r="Q89" s="133" t="str">
        <f>'ABA-MA RS10 NT'!AS15</f>
        <v/>
      </c>
      <c r="R89" s="135"/>
      <c r="S89" s="135"/>
      <c r="T89" s="133" t="str">
        <f>'ABA-MA RS10 NT'!AT15</f>
        <v/>
      </c>
      <c r="U89" s="135"/>
      <c r="V89" s="135"/>
      <c r="W89" s="133" t="str">
        <f>'ABA-MA RS10 NT'!AU15</f>
        <v/>
      </c>
      <c r="X89" s="135"/>
      <c r="Y89" s="121"/>
      <c r="Z89" s="121"/>
      <c r="AA89" s="121"/>
      <c r="AB89" s="121"/>
      <c r="AC89" s="122"/>
    </row>
    <row r="90" spans="2:29" ht="3.95" customHeight="1">
      <c r="B90" s="123"/>
      <c r="C90" s="134"/>
      <c r="D90" s="113"/>
      <c r="E90" s="113"/>
      <c r="F90" s="113"/>
      <c r="G90" s="291"/>
      <c r="H90" s="291"/>
      <c r="I90" s="291"/>
      <c r="J90" s="291"/>
      <c r="K90" s="291"/>
      <c r="L90" s="292"/>
      <c r="M90" s="113"/>
      <c r="N90" s="139"/>
      <c r="O90" s="114"/>
      <c r="P90" s="113"/>
      <c r="Q90" s="139"/>
      <c r="R90" s="114"/>
      <c r="S90" s="113"/>
      <c r="T90" s="139"/>
      <c r="U90" s="114"/>
      <c r="V90" s="113"/>
      <c r="W90" s="139"/>
      <c r="X90" s="114"/>
      <c r="Y90" s="121"/>
      <c r="Z90" s="121"/>
      <c r="AA90" s="121"/>
      <c r="AB90" s="121"/>
      <c r="AC90" s="122"/>
    </row>
    <row r="91" spans="2:29">
      <c r="B91" s="12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22"/>
    </row>
    <row r="92" spans="2:29">
      <c r="B92" s="123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2"/>
    </row>
    <row r="93" spans="2:29">
      <c r="B93" s="12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25"/>
    </row>
  </sheetData>
  <sheetProtection sheet="1" objects="1" scenarios="1" selectLockedCells="1"/>
  <mergeCells count="48">
    <mergeCell ref="S71:U71"/>
    <mergeCell ref="C3:AA3"/>
    <mergeCell ref="G70:I70"/>
    <mergeCell ref="J70:L70"/>
    <mergeCell ref="M70:O70"/>
    <mergeCell ref="P70:R70"/>
    <mergeCell ref="S70:U70"/>
    <mergeCell ref="V70:X70"/>
    <mergeCell ref="C5:M6"/>
    <mergeCell ref="E10:M10"/>
    <mergeCell ref="E9:M9"/>
    <mergeCell ref="C8:M8"/>
    <mergeCell ref="P82:R82"/>
    <mergeCell ref="C83:L83"/>
    <mergeCell ref="M83:O83"/>
    <mergeCell ref="P83:R83"/>
    <mergeCell ref="V71:X71"/>
    <mergeCell ref="G72:I72"/>
    <mergeCell ref="J72:L72"/>
    <mergeCell ref="M72:O72"/>
    <mergeCell ref="P72:R72"/>
    <mergeCell ref="S72:U72"/>
    <mergeCell ref="V72:X72"/>
    <mergeCell ref="C71:F71"/>
    <mergeCell ref="G71:I71"/>
    <mergeCell ref="J71:L71"/>
    <mergeCell ref="M71:O71"/>
    <mergeCell ref="P71:R71"/>
    <mergeCell ref="S83:U83"/>
    <mergeCell ref="V83:X83"/>
    <mergeCell ref="G84:I84"/>
    <mergeCell ref="J84:L84"/>
    <mergeCell ref="M84:O84"/>
    <mergeCell ref="P84:R84"/>
    <mergeCell ref="G90:I90"/>
    <mergeCell ref="J90:L90"/>
    <mergeCell ref="G85:I85"/>
    <mergeCell ref="J85:L85"/>
    <mergeCell ref="C86:L86"/>
    <mergeCell ref="G87:I87"/>
    <mergeCell ref="J87:L87"/>
    <mergeCell ref="G88:I88"/>
    <mergeCell ref="J88:L88"/>
    <mergeCell ref="C74:F74"/>
    <mergeCell ref="G82:I82"/>
    <mergeCell ref="J82:L82"/>
    <mergeCell ref="M82:O82"/>
    <mergeCell ref="C89:L89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RS10 NT</vt:lpstr>
      <vt:lpstr>Internet-Eingaben</vt:lpstr>
      <vt:lpstr>Benotung</vt:lpstr>
      <vt:lpstr>'Internet-Eingaben'!Druckbereich</vt:lpstr>
      <vt:lpstr>'ABA-MA RS10 NT'!Drucktitel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2016-03-23T09:38:49Z</cp:lastPrinted>
  <dcterms:created xsi:type="dcterms:W3CDTF">2008-05-27T20:42:40Z</dcterms:created>
  <dcterms:modified xsi:type="dcterms:W3CDTF">2016-04-10T11:30:36Z</dcterms:modified>
</cp:coreProperties>
</file>