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1"/>
  </bookViews>
  <sheets>
    <sheet name="Haupttermin IGS-A GTR W1" sheetId="1" r:id="rId1"/>
    <sheet name="Haupttermin IGS-A GTR W2" sheetId="2" r:id="rId2"/>
  </sheets>
  <definedNames>
    <definedName name="_xlnm.Print_Area" localSheetId="0">'Haupttermin IGS-A GTR W1'!$A$1:$V$53</definedName>
    <definedName name="_xlnm.Print_Area" localSheetId="1">'Haupttermin IGS-A GTR W2'!$A$1:$V$53</definedName>
  </definedNames>
  <calcPr fullCalcOnLoad="1"/>
</workbook>
</file>

<file path=xl/sharedStrings.xml><?xml version="1.0" encoding="utf-8"?>
<sst xmlns="http://schemas.openxmlformats.org/spreadsheetml/2006/main" count="98" uniqueCount="34">
  <si>
    <t>1a</t>
  </si>
  <si>
    <t>1b</t>
  </si>
  <si>
    <t>Aufgaben-
spiegel</t>
  </si>
  <si>
    <t>Noten-
spiegel</t>
  </si>
  <si>
    <t>maximale 
Punktzahl</t>
  </si>
  <si>
    <t>Mathematik</t>
  </si>
  <si>
    <t>IGS</t>
  </si>
  <si>
    <t>NR</t>
  </si>
  <si>
    <t>GTR</t>
  </si>
  <si>
    <t>3a</t>
  </si>
  <si>
    <t>3b</t>
  </si>
  <si>
    <t>Note</t>
  </si>
  <si>
    <t>Name</t>
  </si>
  <si>
    <t>Summe</t>
  </si>
  <si>
    <t>2a</t>
  </si>
  <si>
    <t>2b</t>
  </si>
  <si>
    <t>2c</t>
  </si>
  <si>
    <t>2d</t>
  </si>
  <si>
    <t>2e</t>
  </si>
  <si>
    <t>3c</t>
  </si>
  <si>
    <t>3d</t>
  </si>
  <si>
    <t>Bitte die erreichte Punktzahl eintragen!</t>
  </si>
  <si>
    <t>ABA 2013</t>
  </si>
  <si>
    <t>E/A-Kurs</t>
  </si>
  <si>
    <t>Haupttermin mit Wahlteil 1 - Körperberechnung</t>
  </si>
  <si>
    <t>einzutragende Ergebnisse für ABA 2013 Haupttermin IGS E/A-Kurs GTR  W1</t>
  </si>
  <si>
    <t>1c</t>
  </si>
  <si>
    <t>1d</t>
  </si>
  <si>
    <t>1e</t>
  </si>
  <si>
    <t>1f</t>
  </si>
  <si>
    <t>1g</t>
  </si>
  <si>
    <t>2f</t>
  </si>
  <si>
    <t>Haupttermin mit Wahlteil 2 - Trigonometrie</t>
  </si>
  <si>
    <t>einzutragende Ergebnisse für ABA 2013 Haupttermin IGS E/A-Kurs GTR  W2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</si>
</sst>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1" fillId="2" borderId="22" xfId="0" applyFont="1" applyFill="1" applyBorder="1" applyAlignment="1">
      <alignment vertical="center"/>
    </xf>
    <xf numFmtId="0" fontId="0" fillId="0" borderId="17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workbookViewId="0" topLeftCell="A1">
      <selection activeCell="AD23" sqref="AD23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19" width="6.7109375" style="0" customWidth="1"/>
    <col min="20" max="20" width="9.28125" style="0" customWidth="1"/>
    <col min="21" max="21" width="12.7109375" style="0" customWidth="1"/>
    <col min="22" max="22" width="7.7109375" style="0" hidden="1" customWidth="1"/>
    <col min="23" max="23" width="8.140625" style="0" hidden="1" customWidth="1"/>
    <col min="24" max="24" width="10.28125" style="0" customWidth="1"/>
    <col min="25" max="25" width="4.421875" style="0" customWidth="1"/>
    <col min="26" max="26" width="4.00390625" style="0" customWidth="1"/>
    <col min="27" max="27" width="2.00390625" style="0" customWidth="1"/>
    <col min="28" max="28" width="4.00390625" style="0" customWidth="1"/>
    <col min="29" max="29" width="2.00390625" style="0" customWidth="1"/>
    <col min="30" max="30" width="4.00390625" style="0" customWidth="1"/>
    <col min="31" max="31" width="2.00390625" style="0" customWidth="1"/>
    <col min="32" max="32" width="4.00390625" style="0" customWidth="1"/>
    <col min="33" max="33" width="2.00390625" style="0" customWidth="1"/>
    <col min="34" max="34" width="4.00390625" style="0" customWidth="1"/>
    <col min="35" max="35" width="2.00390625" style="0" customWidth="1"/>
    <col min="36" max="36" width="4.00390625" style="0" customWidth="1"/>
    <col min="37" max="37" width="2.00390625" style="0" customWidth="1"/>
    <col min="38" max="38" width="4.00390625" style="0" customWidth="1"/>
    <col min="39" max="39" width="2.00390625" style="0" customWidth="1"/>
    <col min="40" max="40" width="4.00390625" style="0" customWidth="1"/>
    <col min="41" max="41" width="2.00390625" style="0" customWidth="1"/>
    <col min="42" max="42" width="4.00390625" style="0" customWidth="1"/>
    <col min="43" max="43" width="2.00390625" style="0" customWidth="1"/>
    <col min="44" max="44" width="4.140625" style="0" customWidth="1"/>
    <col min="45" max="45" width="3.57421875" style="0" customWidth="1"/>
  </cols>
  <sheetData>
    <row r="1" spans="1:22" s="4" customFormat="1" ht="16.5" thickTop="1">
      <c r="A1" s="53"/>
      <c r="B1" s="54" t="s">
        <v>5</v>
      </c>
      <c r="C1" s="54" t="s">
        <v>6</v>
      </c>
      <c r="D1" s="54" t="s">
        <v>23</v>
      </c>
      <c r="E1" s="54"/>
      <c r="F1" s="54"/>
      <c r="G1" s="54" t="s">
        <v>24</v>
      </c>
      <c r="H1" s="54"/>
      <c r="I1" s="55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6"/>
      <c r="V1" s="56"/>
    </row>
    <row r="2" spans="1:22" ht="15.75">
      <c r="A2" s="57"/>
      <c r="B2" s="47" t="s">
        <v>22</v>
      </c>
      <c r="C2" s="47" t="s">
        <v>8</v>
      </c>
      <c r="D2" s="48"/>
      <c r="E2" s="49"/>
      <c r="F2" s="49"/>
      <c r="G2" s="49"/>
      <c r="H2" s="49"/>
      <c r="I2" s="49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8"/>
      <c r="V2" s="58"/>
    </row>
    <row r="3" spans="1:23" ht="12.75">
      <c r="A3" s="32"/>
      <c r="B3" s="6"/>
      <c r="C3" s="7" t="s">
        <v>0</v>
      </c>
      <c r="D3" s="7" t="s">
        <v>1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31</v>
      </c>
      <c r="P3" s="7" t="s">
        <v>9</v>
      </c>
      <c r="Q3" s="7" t="s">
        <v>10</v>
      </c>
      <c r="R3" s="7" t="s">
        <v>19</v>
      </c>
      <c r="S3" s="7" t="s">
        <v>20</v>
      </c>
      <c r="T3" s="8" t="s">
        <v>13</v>
      </c>
      <c r="U3" s="33" t="s">
        <v>11</v>
      </c>
      <c r="V3" s="2"/>
      <c r="W3" s="2"/>
    </row>
    <row r="4" spans="1:23" ht="25.5">
      <c r="A4" s="32"/>
      <c r="B4" s="8" t="s">
        <v>4</v>
      </c>
      <c r="C4" s="7">
        <v>4</v>
      </c>
      <c r="D4" s="7">
        <v>2</v>
      </c>
      <c r="E4" s="7">
        <v>2</v>
      </c>
      <c r="F4" s="7">
        <v>4</v>
      </c>
      <c r="G4" s="7">
        <v>2</v>
      </c>
      <c r="H4" s="7">
        <v>3</v>
      </c>
      <c r="I4" s="7">
        <v>3</v>
      </c>
      <c r="J4" s="7">
        <v>2</v>
      </c>
      <c r="K4" s="7">
        <v>3</v>
      </c>
      <c r="L4" s="7">
        <v>4</v>
      </c>
      <c r="M4" s="7">
        <v>5</v>
      </c>
      <c r="N4" s="7">
        <v>3</v>
      </c>
      <c r="O4" s="7">
        <v>3</v>
      </c>
      <c r="P4" s="7">
        <v>7</v>
      </c>
      <c r="Q4" s="7">
        <v>5</v>
      </c>
      <c r="R4" s="7">
        <v>10</v>
      </c>
      <c r="S4" s="7">
        <v>4</v>
      </c>
      <c r="T4" s="7">
        <f>SUM(C4:S4)</f>
        <v>66</v>
      </c>
      <c r="U4" s="33"/>
      <c r="V4" s="2"/>
      <c r="W4" s="2"/>
    </row>
    <row r="5" spans="1:23" s="1" customFormat="1" ht="12.75">
      <c r="A5" s="34" t="s">
        <v>7</v>
      </c>
      <c r="B5" s="7" t="s">
        <v>12</v>
      </c>
      <c r="C5" s="64" t="s">
        <v>21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59"/>
      <c r="U5" s="35"/>
      <c r="V5" s="3"/>
      <c r="W5" s="1">
        <v>0</v>
      </c>
    </row>
    <row r="6" spans="1:42" ht="12.75">
      <c r="A6" s="34">
        <v>1</v>
      </c>
      <c r="B6" s="39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9" t="str">
        <f aca="true" t="shared" si="0" ref="T6:T39">IF(COUNTBLANK(C6:S6)=0,SUM(C6:S6)," ")</f>
        <v> </v>
      </c>
      <c r="U6" s="36" t="str">
        <f>IF(T6&lt;13,6,(IF(T6&lt;32,5,(IF(T6&lt;41,4,(IF(T6&lt;49,3,(IF(T6&lt;58,2,(IF(T6&lt;=66,1," ")))))))))))</f>
        <v> </v>
      </c>
      <c r="V6" s="1"/>
      <c r="W6" s="50">
        <v>0.5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2.75">
      <c r="A7" s="34">
        <v>2</v>
      </c>
      <c r="B7" s="42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9" t="str">
        <f t="shared" si="0"/>
        <v> </v>
      </c>
      <c r="U7" s="36" t="str">
        <f aca="true" t="shared" si="1" ref="U6:U39">IF(T7&lt;13,6,(IF(T7&lt;32,5,(IF(T7&lt;41,4,(IF(T7&lt;49,3,(IF(T7&lt;58,2,(IF(T7&lt;=66,1," ")))))))))))</f>
        <v> </v>
      </c>
      <c r="V7" s="1"/>
      <c r="W7" s="1">
        <v>1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ht="12.75">
      <c r="A8" s="34">
        <v>3</v>
      </c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9" t="str">
        <f t="shared" si="0"/>
        <v> </v>
      </c>
      <c r="U8" s="36" t="str">
        <f t="shared" si="1"/>
        <v> </v>
      </c>
      <c r="V8" s="1"/>
      <c r="W8" s="1">
        <v>1.5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4" ht="12.75">
      <c r="A9" s="34">
        <v>4</v>
      </c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9" t="str">
        <f t="shared" si="0"/>
        <v> </v>
      </c>
      <c r="U9" s="36" t="str">
        <f t="shared" si="1"/>
        <v> </v>
      </c>
      <c r="V9" s="1"/>
      <c r="W9" s="1">
        <v>2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12.75">
      <c r="A10" s="34">
        <v>5</v>
      </c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9" t="str">
        <f t="shared" si="0"/>
        <v> </v>
      </c>
      <c r="U10" s="36" t="str">
        <f t="shared" si="1"/>
        <v> </v>
      </c>
      <c r="V10" s="1"/>
      <c r="W10" s="45">
        <v>2.5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46"/>
      <c r="AR10" s="46"/>
    </row>
    <row r="11" spans="1:44" ht="12.75">
      <c r="A11" s="34">
        <v>6</v>
      </c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9" t="str">
        <f t="shared" si="0"/>
        <v> </v>
      </c>
      <c r="U11" s="36" t="str">
        <f t="shared" si="1"/>
        <v> </v>
      </c>
      <c r="V11" s="1"/>
      <c r="W11" s="1">
        <v>3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23" ht="12.75">
      <c r="A12" s="34">
        <v>7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9" t="str">
        <f t="shared" si="0"/>
        <v> </v>
      </c>
      <c r="U12" s="36" t="str">
        <f t="shared" si="1"/>
        <v> </v>
      </c>
      <c r="V12" s="1"/>
      <c r="W12" s="1">
        <v>3.5</v>
      </c>
    </row>
    <row r="13" spans="1:23" ht="12.75">
      <c r="A13" s="34">
        <v>8</v>
      </c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9" t="str">
        <f t="shared" si="0"/>
        <v> </v>
      </c>
      <c r="U13" s="36" t="str">
        <f t="shared" si="1"/>
        <v> </v>
      </c>
      <c r="V13" s="1"/>
      <c r="W13" s="1">
        <v>4</v>
      </c>
    </row>
    <row r="14" spans="1:23" ht="12.75">
      <c r="A14" s="34">
        <v>9</v>
      </c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9" t="str">
        <f t="shared" si="0"/>
        <v> </v>
      </c>
      <c r="U14" s="36" t="str">
        <f t="shared" si="1"/>
        <v> </v>
      </c>
      <c r="V14" s="1"/>
      <c r="W14" s="1">
        <v>4.5</v>
      </c>
    </row>
    <row r="15" spans="1:23" ht="12.75">
      <c r="A15" s="34">
        <v>10</v>
      </c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9" t="str">
        <f t="shared" si="0"/>
        <v> </v>
      </c>
      <c r="U15" s="36" t="str">
        <f t="shared" si="1"/>
        <v> </v>
      </c>
      <c r="V15" s="1"/>
      <c r="W15" s="1">
        <v>5</v>
      </c>
    </row>
    <row r="16" spans="1:23" ht="12.75">
      <c r="A16" s="34">
        <v>11</v>
      </c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9" t="str">
        <f t="shared" si="0"/>
        <v> </v>
      </c>
      <c r="U16" s="36" t="str">
        <f t="shared" si="1"/>
        <v> </v>
      </c>
      <c r="V16" s="1"/>
      <c r="W16" s="1">
        <v>5.5</v>
      </c>
    </row>
    <row r="17" spans="1:23" ht="12.75">
      <c r="A17" s="34">
        <v>12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9" t="str">
        <f t="shared" si="0"/>
        <v> </v>
      </c>
      <c r="U17" s="36" t="str">
        <f t="shared" si="1"/>
        <v> </v>
      </c>
      <c r="V17" s="1"/>
      <c r="W17" s="1">
        <v>6</v>
      </c>
    </row>
    <row r="18" spans="1:23" ht="12.75">
      <c r="A18" s="34">
        <v>13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9" t="str">
        <f t="shared" si="0"/>
        <v> </v>
      </c>
      <c r="U18" s="36" t="str">
        <f t="shared" si="1"/>
        <v> </v>
      </c>
      <c r="V18" s="1"/>
      <c r="W18" s="1">
        <v>6.5</v>
      </c>
    </row>
    <row r="19" spans="1:23" ht="12.75">
      <c r="A19" s="34">
        <v>14</v>
      </c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9" t="str">
        <f t="shared" si="0"/>
        <v> </v>
      </c>
      <c r="U19" s="36" t="str">
        <f t="shared" si="1"/>
        <v> </v>
      </c>
      <c r="V19" s="1"/>
      <c r="W19" s="1">
        <v>7</v>
      </c>
    </row>
    <row r="20" spans="1:23" ht="12.75">
      <c r="A20" s="34">
        <v>15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9" t="str">
        <f t="shared" si="0"/>
        <v> </v>
      </c>
      <c r="U20" s="36" t="str">
        <f t="shared" si="1"/>
        <v> </v>
      </c>
      <c r="V20" s="1"/>
      <c r="W20" s="1">
        <v>7.5</v>
      </c>
    </row>
    <row r="21" spans="1:23" ht="12.75">
      <c r="A21" s="34">
        <v>16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9" t="str">
        <f t="shared" si="0"/>
        <v> </v>
      </c>
      <c r="U21" s="36" t="str">
        <f t="shared" si="1"/>
        <v> </v>
      </c>
      <c r="V21" s="1"/>
      <c r="W21" s="1">
        <v>8</v>
      </c>
    </row>
    <row r="22" spans="1:23" ht="12.75">
      <c r="A22" s="34">
        <v>17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9" t="str">
        <f t="shared" si="0"/>
        <v> </v>
      </c>
      <c r="U22" s="36" t="str">
        <f t="shared" si="1"/>
        <v> </v>
      </c>
      <c r="V22" s="1"/>
      <c r="W22" s="1">
        <v>8.5</v>
      </c>
    </row>
    <row r="23" spans="1:23" ht="12.75">
      <c r="A23" s="34">
        <v>18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9" t="str">
        <f t="shared" si="0"/>
        <v> </v>
      </c>
      <c r="U23" s="36" t="str">
        <f t="shared" si="1"/>
        <v> </v>
      </c>
      <c r="V23" s="1"/>
      <c r="W23" s="1">
        <v>9</v>
      </c>
    </row>
    <row r="24" spans="1:23" ht="12.75">
      <c r="A24" s="34">
        <v>19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9" t="str">
        <f t="shared" si="0"/>
        <v> </v>
      </c>
      <c r="U24" s="36" t="str">
        <f t="shared" si="1"/>
        <v> </v>
      </c>
      <c r="V24" s="1"/>
      <c r="W24" s="1">
        <v>9.5</v>
      </c>
    </row>
    <row r="25" spans="1:23" ht="12.75">
      <c r="A25" s="34">
        <v>20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9" t="str">
        <f t="shared" si="0"/>
        <v> </v>
      </c>
      <c r="U25" s="36" t="str">
        <f t="shared" si="1"/>
        <v> </v>
      </c>
      <c r="V25" s="1"/>
      <c r="W25" s="1">
        <v>10</v>
      </c>
    </row>
    <row r="26" spans="1:23" ht="12.75">
      <c r="A26" s="34">
        <v>21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9" t="str">
        <f t="shared" si="0"/>
        <v> </v>
      </c>
      <c r="U26" s="36" t="str">
        <f t="shared" si="1"/>
        <v> </v>
      </c>
      <c r="V26" s="1"/>
      <c r="W26" s="1">
        <v>10.5</v>
      </c>
    </row>
    <row r="27" spans="1:23" ht="12.75">
      <c r="A27" s="34">
        <v>22</v>
      </c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9" t="str">
        <f t="shared" si="0"/>
        <v> </v>
      </c>
      <c r="U27" s="36" t="str">
        <f t="shared" si="1"/>
        <v> </v>
      </c>
      <c r="V27" s="1"/>
      <c r="W27" s="1">
        <v>11</v>
      </c>
    </row>
    <row r="28" spans="1:23" ht="12.75">
      <c r="A28" s="34">
        <v>23</v>
      </c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9" t="str">
        <f t="shared" si="0"/>
        <v> </v>
      </c>
      <c r="U28" s="36" t="str">
        <f t="shared" si="1"/>
        <v> </v>
      </c>
      <c r="V28" s="1"/>
      <c r="W28" s="1">
        <v>11.5</v>
      </c>
    </row>
    <row r="29" spans="1:23" ht="12.75">
      <c r="A29" s="34">
        <v>24</v>
      </c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9" t="str">
        <f t="shared" si="0"/>
        <v> </v>
      </c>
      <c r="U29" s="36" t="str">
        <f t="shared" si="1"/>
        <v> </v>
      </c>
      <c r="V29" s="1"/>
      <c r="W29" s="1">
        <v>12</v>
      </c>
    </row>
    <row r="30" spans="1:23" ht="12.75">
      <c r="A30" s="34">
        <v>25</v>
      </c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9" t="str">
        <f t="shared" si="0"/>
        <v> </v>
      </c>
      <c r="U30" s="36" t="str">
        <f t="shared" si="1"/>
        <v> </v>
      </c>
      <c r="V30" s="1"/>
      <c r="W30" s="1">
        <v>12.5</v>
      </c>
    </row>
    <row r="31" spans="1:23" ht="12.75">
      <c r="A31" s="34">
        <v>26</v>
      </c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9" t="str">
        <f t="shared" si="0"/>
        <v> </v>
      </c>
      <c r="U31" s="36" t="str">
        <f t="shared" si="1"/>
        <v> </v>
      </c>
      <c r="V31" s="1"/>
      <c r="W31" s="1">
        <v>13</v>
      </c>
    </row>
    <row r="32" spans="1:23" ht="12.75">
      <c r="A32" s="34">
        <v>27</v>
      </c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9" t="str">
        <f t="shared" si="0"/>
        <v> </v>
      </c>
      <c r="U32" s="36" t="str">
        <f t="shared" si="1"/>
        <v> </v>
      </c>
      <c r="V32" s="1"/>
      <c r="W32" s="1">
        <v>13.5</v>
      </c>
    </row>
    <row r="33" spans="1:23" ht="12.75">
      <c r="A33" s="34">
        <v>28</v>
      </c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9" t="str">
        <f t="shared" si="0"/>
        <v> </v>
      </c>
      <c r="U33" s="36" t="str">
        <f t="shared" si="1"/>
        <v> </v>
      </c>
      <c r="V33" s="1"/>
      <c r="W33" s="1">
        <v>14</v>
      </c>
    </row>
    <row r="34" spans="1:23" ht="12.75">
      <c r="A34" s="34">
        <v>29</v>
      </c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9" t="str">
        <f t="shared" si="0"/>
        <v> </v>
      </c>
      <c r="U34" s="36" t="str">
        <f t="shared" si="1"/>
        <v> </v>
      </c>
      <c r="V34" s="1"/>
      <c r="W34" s="1">
        <v>14.5</v>
      </c>
    </row>
    <row r="35" spans="1:23" ht="12.75">
      <c r="A35" s="34">
        <v>30</v>
      </c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9" t="str">
        <f t="shared" si="0"/>
        <v> </v>
      </c>
      <c r="U35" s="36" t="str">
        <f t="shared" si="1"/>
        <v> </v>
      </c>
      <c r="V35" s="1"/>
      <c r="W35" s="1">
        <v>15</v>
      </c>
    </row>
    <row r="36" spans="1:23" ht="12.75">
      <c r="A36" s="34">
        <v>31</v>
      </c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9" t="str">
        <f t="shared" si="0"/>
        <v> </v>
      </c>
      <c r="U36" s="36" t="str">
        <f t="shared" si="1"/>
        <v> </v>
      </c>
      <c r="V36" s="1"/>
      <c r="W36" s="1"/>
    </row>
    <row r="37" spans="1:23" ht="12.75">
      <c r="A37" s="34">
        <v>32</v>
      </c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9" t="str">
        <f t="shared" si="0"/>
        <v> </v>
      </c>
      <c r="U37" s="36" t="str">
        <f t="shared" si="1"/>
        <v> </v>
      </c>
      <c r="V37" s="1"/>
      <c r="W37" s="1"/>
    </row>
    <row r="38" spans="1:23" ht="12.75">
      <c r="A38" s="34">
        <v>33</v>
      </c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9" t="str">
        <f t="shared" si="0"/>
        <v> </v>
      </c>
      <c r="U38" s="36" t="str">
        <f t="shared" si="1"/>
        <v> </v>
      </c>
      <c r="V38" s="1"/>
      <c r="W38" s="1"/>
    </row>
    <row r="39" spans="1:23" ht="13.5" thickBot="1">
      <c r="A39" s="37">
        <v>34</v>
      </c>
      <c r="B39" s="43"/>
      <c r="C39" s="60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51" t="str">
        <f t="shared" si="0"/>
        <v> </v>
      </c>
      <c r="U39" s="52" t="str">
        <f t="shared" si="1"/>
        <v> </v>
      </c>
      <c r="V39" s="1"/>
      <c r="W39" s="1"/>
    </row>
    <row r="40" spans="1:22" ht="14.25" thickBot="1" thickTop="1">
      <c r="A40" s="29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9"/>
    </row>
    <row r="41" spans="1:22" ht="13.5" thickTop="1">
      <c r="A41" s="29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9"/>
    </row>
    <row r="42" spans="2:21" s="4" customFormat="1" ht="15.75">
      <c r="B42" s="61" t="s">
        <v>25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</row>
    <row r="43" spans="2:21" s="4" customFormat="1" ht="15.75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</row>
    <row r="44" spans="1:21" ht="13.5" thickBot="1">
      <c r="A44" s="3"/>
      <c r="B44" s="10"/>
      <c r="C44" s="7" t="s">
        <v>0</v>
      </c>
      <c r="D44" s="7" t="s">
        <v>1</v>
      </c>
      <c r="E44" s="7" t="s">
        <v>26</v>
      </c>
      <c r="F44" s="7" t="s">
        <v>27</v>
      </c>
      <c r="G44" s="7" t="s">
        <v>28</v>
      </c>
      <c r="H44" s="7" t="s">
        <v>29</v>
      </c>
      <c r="I44" s="7" t="s">
        <v>30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31</v>
      </c>
      <c r="P44" s="7" t="s">
        <v>9</v>
      </c>
      <c r="Q44" s="7" t="s">
        <v>10</v>
      </c>
      <c r="R44" s="7" t="s">
        <v>19</v>
      </c>
      <c r="S44" s="7" t="s">
        <v>20</v>
      </c>
      <c r="T44" s="5"/>
      <c r="U44" s="12"/>
    </row>
    <row r="45" spans="1:21" ht="26.25" thickBot="1">
      <c r="A45" s="2"/>
      <c r="B45" s="13" t="s">
        <v>2</v>
      </c>
      <c r="C45" s="14" t="str">
        <f aca="true" t="shared" si="2" ref="C45:S45">IF(COUNT(C6:C39)=0," ",ROUND(SUM(C6:C39)/COUNT(C6:C39),2))</f>
        <v> </v>
      </c>
      <c r="D45" s="14" t="str">
        <f t="shared" si="2"/>
        <v> </v>
      </c>
      <c r="E45" s="14" t="str">
        <f t="shared" si="2"/>
        <v> </v>
      </c>
      <c r="F45" s="14" t="str">
        <f t="shared" si="2"/>
        <v> </v>
      </c>
      <c r="G45" s="14" t="str">
        <f t="shared" si="2"/>
        <v> </v>
      </c>
      <c r="H45" s="14" t="str">
        <f t="shared" si="2"/>
        <v> </v>
      </c>
      <c r="I45" s="14" t="str">
        <f t="shared" si="2"/>
        <v> </v>
      </c>
      <c r="J45" s="14" t="str">
        <f t="shared" si="2"/>
        <v> </v>
      </c>
      <c r="K45" s="14" t="str">
        <f t="shared" si="2"/>
        <v> </v>
      </c>
      <c r="L45" s="14" t="str">
        <f t="shared" si="2"/>
        <v> </v>
      </c>
      <c r="M45" s="14" t="str">
        <f t="shared" si="2"/>
        <v> </v>
      </c>
      <c r="N45" s="14" t="str">
        <f t="shared" si="2"/>
        <v> </v>
      </c>
      <c r="O45" s="14" t="str">
        <f t="shared" si="2"/>
        <v> </v>
      </c>
      <c r="P45" s="14" t="str">
        <f t="shared" si="2"/>
        <v> </v>
      </c>
      <c r="Q45" s="14" t="str">
        <f t="shared" si="2"/>
        <v> </v>
      </c>
      <c r="R45" s="14" t="str">
        <f t="shared" si="2"/>
        <v> </v>
      </c>
      <c r="S45" s="14" t="str">
        <f t="shared" si="2"/>
        <v> </v>
      </c>
      <c r="T45" s="5"/>
      <c r="U45" s="12"/>
    </row>
    <row r="46" spans="2:21" ht="12.7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2"/>
    </row>
    <row r="47" spans="2:21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2"/>
    </row>
    <row r="48" spans="2:21" ht="12.7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2"/>
    </row>
    <row r="49" spans="2:21" ht="26.25" thickBot="1">
      <c r="B49" s="13" t="s">
        <v>3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5"/>
      <c r="J49" s="5"/>
      <c r="K49" s="5"/>
      <c r="L49" s="15"/>
      <c r="M49" s="15"/>
      <c r="N49" s="15"/>
      <c r="O49" s="15"/>
      <c r="P49" s="15"/>
      <c r="Q49" s="15"/>
      <c r="R49" s="15"/>
      <c r="S49" s="15"/>
      <c r="T49" s="15"/>
      <c r="U49" s="12"/>
    </row>
    <row r="50" spans="2:21" ht="13.5" thickBot="1">
      <c r="B50" s="16"/>
      <c r="C50" s="17">
        <f>COUNTIF(U6:U39,1)</f>
        <v>0</v>
      </c>
      <c r="D50" s="18">
        <f>COUNTIF(U6:U39,2)</f>
        <v>0</v>
      </c>
      <c r="E50" s="18">
        <f>COUNTIF(U6:U39,3)</f>
        <v>0</v>
      </c>
      <c r="F50" s="18">
        <f>COUNTIF(U6:U39,4)</f>
        <v>0</v>
      </c>
      <c r="G50" s="18">
        <f>COUNTIF(U6:U39,5)</f>
        <v>0</v>
      </c>
      <c r="H50" s="19">
        <f>COUNTIF(U6:U39,6)</f>
        <v>0</v>
      </c>
      <c r="I50" s="15"/>
      <c r="J50" s="5"/>
      <c r="K50" s="5"/>
      <c r="L50" s="15"/>
      <c r="M50" s="15"/>
      <c r="N50" s="15"/>
      <c r="O50" s="15"/>
      <c r="P50" s="15"/>
      <c r="Q50" s="15"/>
      <c r="R50" s="15"/>
      <c r="S50" s="15"/>
      <c r="T50" s="15"/>
      <c r="U50" s="12"/>
    </row>
    <row r="51" spans="2:21" ht="12.7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2"/>
    </row>
    <row r="52" spans="2:21" ht="13.5" thickBo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</row>
    <row r="53" ht="13.5" thickTop="1"/>
  </sheetData>
  <sheetProtection password="CA67" sheet="1" objects="1" scenarios="1"/>
  <mergeCells count="2">
    <mergeCell ref="B42:U42"/>
    <mergeCell ref="C5:S5"/>
  </mergeCells>
  <dataValidations count="6">
    <dataValidation type="list" allowBlank="1" showInputMessage="1" showErrorMessage="1" sqref="K6:K39 H6:I39 N6:O39">
      <formula1>$W$5:$W$11</formula1>
    </dataValidation>
    <dataValidation type="list" allowBlank="1" showInputMessage="1" showErrorMessage="1" sqref="J6:J39 D6:E39 G6:G39">
      <formula1>$W$5:$W$9</formula1>
    </dataValidation>
    <dataValidation type="list" allowBlank="1" showInputMessage="1" showErrorMessage="1" sqref="C6:C39 F6:F39 L6:L39 S6:S39">
      <formula1>$W$5:$W$13</formula1>
    </dataValidation>
    <dataValidation type="list" allowBlank="1" showInputMessage="1" showErrorMessage="1" sqref="M6:M39 Q6:Q39">
      <formula1>$W$5:$W$15</formula1>
    </dataValidation>
    <dataValidation type="list" allowBlank="1" showInputMessage="1" showErrorMessage="1" sqref="R6:R39">
      <formula1>$W$5:$W$25</formula1>
    </dataValidation>
    <dataValidation type="list" allowBlank="1" showInputMessage="1" showErrorMessage="1" sqref="P6:P39">
      <formula1>$W$5:$W$19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2"/>
  <sheetViews>
    <sheetView tabSelected="1" workbookViewId="0" topLeftCell="A1">
      <selection activeCell="W1" sqref="W1:W16384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19" width="6.7109375" style="0" customWidth="1"/>
    <col min="20" max="20" width="9.28125" style="0" customWidth="1"/>
    <col min="21" max="21" width="12.7109375" style="0" customWidth="1"/>
    <col min="22" max="22" width="7.7109375" style="0" customWidth="1"/>
    <col min="23" max="23" width="8.140625" style="0" hidden="1" customWidth="1"/>
    <col min="24" max="24" width="10.28125" style="0" customWidth="1"/>
    <col min="25" max="25" width="4.421875" style="0" customWidth="1"/>
    <col min="26" max="26" width="4.00390625" style="0" customWidth="1"/>
    <col min="27" max="27" width="2.00390625" style="0" customWidth="1"/>
    <col min="28" max="28" width="4.00390625" style="0" customWidth="1"/>
    <col min="29" max="29" width="2.00390625" style="0" customWidth="1"/>
    <col min="30" max="30" width="4.00390625" style="0" customWidth="1"/>
    <col min="31" max="31" width="2.00390625" style="0" customWidth="1"/>
    <col min="32" max="32" width="4.00390625" style="0" customWidth="1"/>
    <col min="33" max="33" width="2.00390625" style="0" customWidth="1"/>
    <col min="34" max="34" width="4.00390625" style="0" customWidth="1"/>
    <col min="35" max="35" width="2.00390625" style="0" customWidth="1"/>
    <col min="36" max="36" width="4.00390625" style="0" customWidth="1"/>
    <col min="37" max="37" width="2.00390625" style="0" customWidth="1"/>
    <col min="38" max="38" width="4.00390625" style="0" customWidth="1"/>
    <col min="39" max="39" width="2.00390625" style="0" customWidth="1"/>
    <col min="40" max="40" width="4.00390625" style="0" customWidth="1"/>
    <col min="41" max="41" width="2.00390625" style="0" customWidth="1"/>
    <col min="42" max="42" width="4.00390625" style="0" customWidth="1"/>
    <col min="43" max="43" width="2.00390625" style="0" customWidth="1"/>
    <col min="44" max="44" width="4.140625" style="0" customWidth="1"/>
    <col min="45" max="45" width="3.57421875" style="0" customWidth="1"/>
  </cols>
  <sheetData>
    <row r="1" spans="1:22" s="4" customFormat="1" ht="16.5" thickTop="1">
      <c r="A1" s="53"/>
      <c r="B1" s="54" t="s">
        <v>5</v>
      </c>
      <c r="C1" s="54" t="s">
        <v>6</v>
      </c>
      <c r="D1" s="54" t="s">
        <v>23</v>
      </c>
      <c r="E1" s="54"/>
      <c r="F1" s="54"/>
      <c r="G1" s="54" t="s">
        <v>32</v>
      </c>
      <c r="H1" s="54"/>
      <c r="I1" s="55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6"/>
      <c r="V1" s="56"/>
    </row>
    <row r="2" spans="1:22" ht="15.75">
      <c r="A2" s="57"/>
      <c r="B2" s="47" t="s">
        <v>22</v>
      </c>
      <c r="C2" s="47" t="s">
        <v>8</v>
      </c>
      <c r="D2" s="48"/>
      <c r="E2" s="49"/>
      <c r="F2" s="49"/>
      <c r="G2" s="49"/>
      <c r="H2" s="49"/>
      <c r="I2" s="49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8"/>
      <c r="V2" s="58"/>
    </row>
    <row r="3" spans="1:23" ht="12.75">
      <c r="A3" s="32"/>
      <c r="B3" s="6"/>
      <c r="C3" s="7" t="s">
        <v>0</v>
      </c>
      <c r="D3" s="7" t="s">
        <v>1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31</v>
      </c>
      <c r="P3" s="7" t="s">
        <v>9</v>
      </c>
      <c r="Q3" s="7" t="s">
        <v>10</v>
      </c>
      <c r="R3" s="7" t="s">
        <v>19</v>
      </c>
      <c r="S3" s="7" t="s">
        <v>20</v>
      </c>
      <c r="T3" s="8" t="s">
        <v>13</v>
      </c>
      <c r="U3" s="33" t="s">
        <v>11</v>
      </c>
      <c r="V3" s="2"/>
      <c r="W3" s="2"/>
    </row>
    <row r="4" spans="1:23" ht="25.5">
      <c r="A4" s="32"/>
      <c r="B4" s="8" t="s">
        <v>4</v>
      </c>
      <c r="C4" s="7">
        <v>4</v>
      </c>
      <c r="D4" s="7">
        <v>2</v>
      </c>
      <c r="E4" s="7">
        <v>2</v>
      </c>
      <c r="F4" s="7">
        <v>4</v>
      </c>
      <c r="G4" s="7">
        <v>2</v>
      </c>
      <c r="H4" s="7">
        <v>3</v>
      </c>
      <c r="I4" s="7">
        <v>3</v>
      </c>
      <c r="J4" s="7">
        <v>2</v>
      </c>
      <c r="K4" s="7">
        <v>3</v>
      </c>
      <c r="L4" s="7">
        <v>4</v>
      </c>
      <c r="M4" s="7">
        <v>5</v>
      </c>
      <c r="N4" s="7">
        <v>3</v>
      </c>
      <c r="O4" s="7">
        <v>3</v>
      </c>
      <c r="P4" s="7">
        <v>5</v>
      </c>
      <c r="Q4" s="7">
        <v>4</v>
      </c>
      <c r="R4" s="7">
        <v>5</v>
      </c>
      <c r="S4" s="7">
        <v>12</v>
      </c>
      <c r="T4" s="7">
        <f>SUM(C4:S4)</f>
        <v>66</v>
      </c>
      <c r="U4" s="33"/>
      <c r="V4" s="2"/>
      <c r="W4" s="2"/>
    </row>
    <row r="5" spans="1:23" s="1" customFormat="1" ht="12.75">
      <c r="A5" s="34" t="s">
        <v>7</v>
      </c>
      <c r="B5" s="7" t="s">
        <v>12</v>
      </c>
      <c r="C5" s="64" t="s">
        <v>21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59"/>
      <c r="U5" s="35"/>
      <c r="V5" s="3"/>
      <c r="W5" s="1">
        <v>0</v>
      </c>
    </row>
    <row r="6" spans="1:42" ht="12.75">
      <c r="A6" s="34">
        <v>1</v>
      </c>
      <c r="B6" s="39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9" t="str">
        <f aca="true" t="shared" si="0" ref="T6:T39">IF(COUNTBLANK(C6:S6)=0,SUM(C6:S6)," ")</f>
        <v> </v>
      </c>
      <c r="U6" s="36" t="str">
        <f aca="true" t="shared" si="1" ref="U6:U39">IF(T6&lt;13,6,(IF(T6&lt;32,5,(IF(T6&lt;41,4,(IF(T6&lt;49,3,(IF(T6&lt;58,2,(IF(T6&lt;=66,1," ")))))))))))</f>
        <v> </v>
      </c>
      <c r="V6" s="1"/>
      <c r="W6" s="50">
        <v>0.5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2.75">
      <c r="A7" s="34">
        <v>2</v>
      </c>
      <c r="B7" s="42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9" t="str">
        <f t="shared" si="0"/>
        <v> </v>
      </c>
      <c r="U7" s="36" t="str">
        <f t="shared" si="1"/>
        <v> </v>
      </c>
      <c r="V7" s="1"/>
      <c r="W7" s="1">
        <v>1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ht="12.75">
      <c r="A8" s="34">
        <v>3</v>
      </c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9" t="str">
        <f t="shared" si="0"/>
        <v> </v>
      </c>
      <c r="U8" s="36" t="str">
        <f t="shared" si="1"/>
        <v> </v>
      </c>
      <c r="V8" s="1"/>
      <c r="W8" s="1">
        <v>1.5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4" ht="12.75">
      <c r="A9" s="34">
        <v>4</v>
      </c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9" t="str">
        <f t="shared" si="0"/>
        <v> </v>
      </c>
      <c r="U9" s="36" t="str">
        <f t="shared" si="1"/>
        <v> </v>
      </c>
      <c r="V9" s="1"/>
      <c r="W9" s="1">
        <v>2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12.75">
      <c r="A10" s="34">
        <v>5</v>
      </c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9" t="str">
        <f t="shared" si="0"/>
        <v> </v>
      </c>
      <c r="U10" s="36" t="str">
        <f t="shared" si="1"/>
        <v> </v>
      </c>
      <c r="V10" s="1"/>
      <c r="W10" s="45">
        <v>2.5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46"/>
      <c r="AR10" s="46"/>
    </row>
    <row r="11" spans="1:44" ht="12.75">
      <c r="A11" s="34">
        <v>6</v>
      </c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9" t="str">
        <f t="shared" si="0"/>
        <v> </v>
      </c>
      <c r="U11" s="36" t="str">
        <f t="shared" si="1"/>
        <v> </v>
      </c>
      <c r="V11" s="1"/>
      <c r="W11" s="1">
        <v>3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23" ht="12.75">
      <c r="A12" s="34">
        <v>7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9" t="str">
        <f t="shared" si="0"/>
        <v> </v>
      </c>
      <c r="U12" s="36" t="str">
        <f t="shared" si="1"/>
        <v> </v>
      </c>
      <c r="V12" s="1"/>
      <c r="W12" s="1">
        <v>3.5</v>
      </c>
    </row>
    <row r="13" spans="1:23" ht="12.75">
      <c r="A13" s="34">
        <v>8</v>
      </c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9" t="str">
        <f t="shared" si="0"/>
        <v> </v>
      </c>
      <c r="U13" s="36" t="str">
        <f t="shared" si="1"/>
        <v> </v>
      </c>
      <c r="V13" s="1"/>
      <c r="W13" s="1">
        <v>4</v>
      </c>
    </row>
    <row r="14" spans="1:23" ht="12.75">
      <c r="A14" s="34">
        <v>9</v>
      </c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9" t="str">
        <f t="shared" si="0"/>
        <v> </v>
      </c>
      <c r="U14" s="36" t="str">
        <f t="shared" si="1"/>
        <v> </v>
      </c>
      <c r="V14" s="1"/>
      <c r="W14" s="1">
        <v>4.5</v>
      </c>
    </row>
    <row r="15" spans="1:23" ht="12.75">
      <c r="A15" s="34">
        <v>10</v>
      </c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9" t="str">
        <f t="shared" si="0"/>
        <v> </v>
      </c>
      <c r="U15" s="36" t="str">
        <f t="shared" si="1"/>
        <v> </v>
      </c>
      <c r="V15" s="1"/>
      <c r="W15" s="1">
        <v>5</v>
      </c>
    </row>
    <row r="16" spans="1:23" ht="12.75">
      <c r="A16" s="34">
        <v>11</v>
      </c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9" t="str">
        <f t="shared" si="0"/>
        <v> </v>
      </c>
      <c r="U16" s="36" t="str">
        <f t="shared" si="1"/>
        <v> </v>
      </c>
      <c r="V16" s="1"/>
      <c r="W16" s="1">
        <v>5.5</v>
      </c>
    </row>
    <row r="17" spans="1:23" ht="12.75">
      <c r="A17" s="34">
        <v>12</v>
      </c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9" t="str">
        <f t="shared" si="0"/>
        <v> </v>
      </c>
      <c r="U17" s="36" t="str">
        <f t="shared" si="1"/>
        <v> </v>
      </c>
      <c r="V17" s="1"/>
      <c r="W17" s="1">
        <v>6</v>
      </c>
    </row>
    <row r="18" spans="1:23" ht="12.75">
      <c r="A18" s="34">
        <v>13</v>
      </c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9" t="str">
        <f t="shared" si="0"/>
        <v> </v>
      </c>
      <c r="U18" s="36" t="str">
        <f t="shared" si="1"/>
        <v> </v>
      </c>
      <c r="V18" s="1"/>
      <c r="W18" s="1">
        <v>6.5</v>
      </c>
    </row>
    <row r="19" spans="1:23" ht="12.75">
      <c r="A19" s="34">
        <v>14</v>
      </c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9" t="str">
        <f t="shared" si="0"/>
        <v> </v>
      </c>
      <c r="U19" s="36" t="str">
        <f t="shared" si="1"/>
        <v> </v>
      </c>
      <c r="V19" s="1"/>
      <c r="W19" s="1">
        <v>7</v>
      </c>
    </row>
    <row r="20" spans="1:23" ht="12.75">
      <c r="A20" s="34">
        <v>15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9" t="str">
        <f t="shared" si="0"/>
        <v> </v>
      </c>
      <c r="U20" s="36" t="str">
        <f t="shared" si="1"/>
        <v> </v>
      </c>
      <c r="V20" s="1"/>
      <c r="W20" s="1">
        <v>7.5</v>
      </c>
    </row>
    <row r="21" spans="1:23" ht="12.75">
      <c r="A21" s="34">
        <v>16</v>
      </c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9" t="str">
        <f t="shared" si="0"/>
        <v> </v>
      </c>
      <c r="U21" s="36" t="str">
        <f t="shared" si="1"/>
        <v> </v>
      </c>
      <c r="V21" s="1"/>
      <c r="W21" s="1">
        <v>8</v>
      </c>
    </row>
    <row r="22" spans="1:23" ht="12.75">
      <c r="A22" s="34">
        <v>17</v>
      </c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9" t="str">
        <f t="shared" si="0"/>
        <v> </v>
      </c>
      <c r="U22" s="36" t="str">
        <f t="shared" si="1"/>
        <v> </v>
      </c>
      <c r="V22" s="1"/>
      <c r="W22" s="1">
        <v>8.5</v>
      </c>
    </row>
    <row r="23" spans="1:23" ht="12.75">
      <c r="A23" s="34">
        <v>18</v>
      </c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9" t="str">
        <f t="shared" si="0"/>
        <v> </v>
      </c>
      <c r="U23" s="36" t="str">
        <f t="shared" si="1"/>
        <v> </v>
      </c>
      <c r="V23" s="1"/>
      <c r="W23" s="1">
        <v>9</v>
      </c>
    </row>
    <row r="24" spans="1:23" ht="12.75">
      <c r="A24" s="34">
        <v>19</v>
      </c>
      <c r="B24" s="39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9" t="str">
        <f t="shared" si="0"/>
        <v> </v>
      </c>
      <c r="U24" s="36" t="str">
        <f t="shared" si="1"/>
        <v> </v>
      </c>
      <c r="V24" s="1"/>
      <c r="W24" s="1">
        <v>9.5</v>
      </c>
    </row>
    <row r="25" spans="1:23" ht="12.75">
      <c r="A25" s="34">
        <v>20</v>
      </c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9" t="str">
        <f t="shared" si="0"/>
        <v> </v>
      </c>
      <c r="U25" s="36" t="str">
        <f t="shared" si="1"/>
        <v> </v>
      </c>
      <c r="V25" s="1"/>
      <c r="W25" s="1">
        <v>10</v>
      </c>
    </row>
    <row r="26" spans="1:23" ht="12.75">
      <c r="A26" s="34">
        <v>21</v>
      </c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9" t="str">
        <f t="shared" si="0"/>
        <v> </v>
      </c>
      <c r="U26" s="36" t="str">
        <f t="shared" si="1"/>
        <v> </v>
      </c>
      <c r="V26" s="1"/>
      <c r="W26" s="1">
        <v>10.5</v>
      </c>
    </row>
    <row r="27" spans="1:23" ht="12.75">
      <c r="A27" s="34">
        <v>22</v>
      </c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9" t="str">
        <f t="shared" si="0"/>
        <v> </v>
      </c>
      <c r="U27" s="36" t="str">
        <f t="shared" si="1"/>
        <v> </v>
      </c>
      <c r="V27" s="1"/>
      <c r="W27" s="1">
        <v>11</v>
      </c>
    </row>
    <row r="28" spans="1:23" ht="12.75">
      <c r="A28" s="34">
        <v>23</v>
      </c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9" t="str">
        <f t="shared" si="0"/>
        <v> </v>
      </c>
      <c r="U28" s="36" t="str">
        <f t="shared" si="1"/>
        <v> </v>
      </c>
      <c r="V28" s="1"/>
      <c r="W28" s="1">
        <v>11.5</v>
      </c>
    </row>
    <row r="29" spans="1:23" ht="12.75">
      <c r="A29" s="34">
        <v>24</v>
      </c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9" t="str">
        <f t="shared" si="0"/>
        <v> </v>
      </c>
      <c r="U29" s="36" t="str">
        <f t="shared" si="1"/>
        <v> </v>
      </c>
      <c r="V29" s="1"/>
      <c r="W29" s="1">
        <v>12</v>
      </c>
    </row>
    <row r="30" spans="1:23" ht="12.75">
      <c r="A30" s="34">
        <v>25</v>
      </c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9" t="str">
        <f t="shared" si="0"/>
        <v> </v>
      </c>
      <c r="U30" s="36" t="str">
        <f t="shared" si="1"/>
        <v> </v>
      </c>
      <c r="V30" s="1"/>
      <c r="W30" s="1">
        <v>12.5</v>
      </c>
    </row>
    <row r="31" spans="1:23" ht="12.75">
      <c r="A31" s="34">
        <v>26</v>
      </c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9" t="str">
        <f t="shared" si="0"/>
        <v> </v>
      </c>
      <c r="U31" s="36" t="str">
        <f t="shared" si="1"/>
        <v> </v>
      </c>
      <c r="V31" s="1"/>
      <c r="W31" s="1">
        <v>13</v>
      </c>
    </row>
    <row r="32" spans="1:23" ht="12.75">
      <c r="A32" s="34">
        <v>27</v>
      </c>
      <c r="B32" s="39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9" t="str">
        <f t="shared" si="0"/>
        <v> </v>
      </c>
      <c r="U32" s="36" t="str">
        <f t="shared" si="1"/>
        <v> </v>
      </c>
      <c r="V32" s="1"/>
      <c r="W32" s="1">
        <v>13.5</v>
      </c>
    </row>
    <row r="33" spans="1:23" ht="12.75">
      <c r="A33" s="34">
        <v>28</v>
      </c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9" t="str">
        <f t="shared" si="0"/>
        <v> </v>
      </c>
      <c r="U33" s="36" t="str">
        <f t="shared" si="1"/>
        <v> </v>
      </c>
      <c r="V33" s="1"/>
      <c r="W33" s="1">
        <v>14</v>
      </c>
    </row>
    <row r="34" spans="1:23" ht="12.75">
      <c r="A34" s="34">
        <v>29</v>
      </c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9" t="str">
        <f t="shared" si="0"/>
        <v> </v>
      </c>
      <c r="U34" s="36" t="str">
        <f t="shared" si="1"/>
        <v> </v>
      </c>
      <c r="V34" s="1"/>
      <c r="W34" s="1">
        <v>14.5</v>
      </c>
    </row>
    <row r="35" spans="1:23" ht="12.75">
      <c r="A35" s="34">
        <v>30</v>
      </c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9" t="str">
        <f t="shared" si="0"/>
        <v> </v>
      </c>
      <c r="U35" s="36" t="str">
        <f t="shared" si="1"/>
        <v> </v>
      </c>
      <c r="V35" s="1"/>
      <c r="W35" s="1">
        <v>15</v>
      </c>
    </row>
    <row r="36" spans="1:23" ht="12.75">
      <c r="A36" s="34">
        <v>31</v>
      </c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9" t="str">
        <f t="shared" si="0"/>
        <v> </v>
      </c>
      <c r="U36" s="36" t="str">
        <f t="shared" si="1"/>
        <v> </v>
      </c>
      <c r="V36" s="1"/>
      <c r="W36" s="1"/>
    </row>
    <row r="37" spans="1:23" ht="12.75">
      <c r="A37" s="34">
        <v>32</v>
      </c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9" t="str">
        <f t="shared" si="0"/>
        <v> </v>
      </c>
      <c r="U37" s="36" t="str">
        <f t="shared" si="1"/>
        <v> </v>
      </c>
      <c r="V37" s="1"/>
      <c r="W37" s="1"/>
    </row>
    <row r="38" spans="1:23" ht="12.75">
      <c r="A38" s="34">
        <v>33</v>
      </c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9" t="str">
        <f t="shared" si="0"/>
        <v> </v>
      </c>
      <c r="U38" s="36" t="str">
        <f t="shared" si="1"/>
        <v> </v>
      </c>
      <c r="V38" s="1"/>
      <c r="W38" s="1"/>
    </row>
    <row r="39" spans="1:23" ht="13.5" thickBot="1">
      <c r="A39" s="37">
        <v>34</v>
      </c>
      <c r="B39" s="43"/>
      <c r="C39" s="60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51" t="str">
        <f t="shared" si="0"/>
        <v> </v>
      </c>
      <c r="U39" s="52" t="str">
        <f t="shared" si="1"/>
        <v> </v>
      </c>
      <c r="V39" s="1"/>
      <c r="W39" s="1"/>
    </row>
    <row r="40" spans="1:22" ht="14.25" thickBot="1" thickTop="1">
      <c r="A40" s="29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9"/>
    </row>
    <row r="41" spans="1:22" ht="13.5" thickTop="1">
      <c r="A41" s="29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9"/>
    </row>
    <row r="42" spans="2:21" s="4" customFormat="1" ht="15.75">
      <c r="B42" s="61" t="s">
        <v>33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</row>
    <row r="43" spans="2:21" s="4" customFormat="1" ht="15.75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</row>
    <row r="44" spans="1:21" ht="13.5" thickBot="1">
      <c r="A44" s="3"/>
      <c r="B44" s="10"/>
      <c r="C44" s="7" t="s">
        <v>0</v>
      </c>
      <c r="D44" s="7" t="s">
        <v>1</v>
      </c>
      <c r="E44" s="7" t="s">
        <v>26</v>
      </c>
      <c r="F44" s="7" t="s">
        <v>27</v>
      </c>
      <c r="G44" s="7" t="s">
        <v>28</v>
      </c>
      <c r="H44" s="7" t="s">
        <v>29</v>
      </c>
      <c r="I44" s="7" t="s">
        <v>30</v>
      </c>
      <c r="J44" s="7" t="s">
        <v>14</v>
      </c>
      <c r="K44" s="7" t="s">
        <v>15</v>
      </c>
      <c r="L44" s="7" t="s">
        <v>16</v>
      </c>
      <c r="M44" s="7" t="s">
        <v>17</v>
      </c>
      <c r="N44" s="7" t="s">
        <v>18</v>
      </c>
      <c r="O44" s="7" t="s">
        <v>31</v>
      </c>
      <c r="P44" s="7" t="s">
        <v>9</v>
      </c>
      <c r="Q44" s="7" t="s">
        <v>10</v>
      </c>
      <c r="R44" s="7" t="s">
        <v>19</v>
      </c>
      <c r="S44" s="7" t="s">
        <v>20</v>
      </c>
      <c r="T44" s="5"/>
      <c r="U44" s="12"/>
    </row>
    <row r="45" spans="1:21" ht="26.25" thickBot="1">
      <c r="A45" s="2"/>
      <c r="B45" s="13" t="s">
        <v>2</v>
      </c>
      <c r="C45" s="14" t="str">
        <f aca="true" t="shared" si="2" ref="C45:S45">IF(COUNT(C6:C39)=0," ",ROUND(SUM(C6:C39)/COUNT(C6:C39),2))</f>
        <v> </v>
      </c>
      <c r="D45" s="14" t="str">
        <f t="shared" si="2"/>
        <v> </v>
      </c>
      <c r="E45" s="14" t="str">
        <f t="shared" si="2"/>
        <v> </v>
      </c>
      <c r="F45" s="14" t="str">
        <f t="shared" si="2"/>
        <v> </v>
      </c>
      <c r="G45" s="14" t="str">
        <f t="shared" si="2"/>
        <v> </v>
      </c>
      <c r="H45" s="14" t="str">
        <f t="shared" si="2"/>
        <v> </v>
      </c>
      <c r="I45" s="14" t="str">
        <f t="shared" si="2"/>
        <v> </v>
      </c>
      <c r="J45" s="14" t="str">
        <f t="shared" si="2"/>
        <v> </v>
      </c>
      <c r="K45" s="14" t="str">
        <f t="shared" si="2"/>
        <v> </v>
      </c>
      <c r="L45" s="14" t="str">
        <f t="shared" si="2"/>
        <v> </v>
      </c>
      <c r="M45" s="14" t="str">
        <f t="shared" si="2"/>
        <v> </v>
      </c>
      <c r="N45" s="14" t="str">
        <f t="shared" si="2"/>
        <v> </v>
      </c>
      <c r="O45" s="14" t="str">
        <f t="shared" si="2"/>
        <v> </v>
      </c>
      <c r="P45" s="14" t="str">
        <f t="shared" si="2"/>
        <v> </v>
      </c>
      <c r="Q45" s="14" t="str">
        <f t="shared" si="2"/>
        <v> </v>
      </c>
      <c r="R45" s="14" t="str">
        <f t="shared" si="2"/>
        <v> </v>
      </c>
      <c r="S45" s="14" t="str">
        <f t="shared" si="2"/>
        <v> </v>
      </c>
      <c r="T45" s="5"/>
      <c r="U45" s="12"/>
    </row>
    <row r="46" spans="2:21" ht="12.7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2"/>
    </row>
    <row r="47" spans="2:21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2"/>
    </row>
    <row r="48" spans="2:21" ht="12.7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2"/>
    </row>
    <row r="49" spans="2:21" ht="26.25" thickBot="1">
      <c r="B49" s="13" t="s">
        <v>3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5"/>
      <c r="J49" s="5"/>
      <c r="K49" s="5"/>
      <c r="L49" s="15"/>
      <c r="M49" s="15"/>
      <c r="N49" s="15"/>
      <c r="O49" s="15"/>
      <c r="P49" s="15"/>
      <c r="Q49" s="15"/>
      <c r="R49" s="15"/>
      <c r="S49" s="15"/>
      <c r="T49" s="15"/>
      <c r="U49" s="12"/>
    </row>
    <row r="50" spans="2:21" ht="13.5" thickBot="1">
      <c r="B50" s="16"/>
      <c r="C50" s="17">
        <f>COUNTIF(U6:U39,1)</f>
        <v>0</v>
      </c>
      <c r="D50" s="18">
        <f>COUNTIF(U6:U39,2)</f>
        <v>0</v>
      </c>
      <c r="E50" s="18">
        <f>COUNTIF(U6:U39,3)</f>
        <v>0</v>
      </c>
      <c r="F50" s="18">
        <f>COUNTIF(U6:U39,4)</f>
        <v>0</v>
      </c>
      <c r="G50" s="18">
        <f>COUNTIF(U6:U39,5)</f>
        <v>0</v>
      </c>
      <c r="H50" s="19">
        <f>COUNTIF(U6:U39,6)</f>
        <v>0</v>
      </c>
      <c r="I50" s="15"/>
      <c r="J50" s="5"/>
      <c r="K50" s="5"/>
      <c r="L50" s="15"/>
      <c r="M50" s="15"/>
      <c r="N50" s="15"/>
      <c r="O50" s="15"/>
      <c r="P50" s="15"/>
      <c r="Q50" s="15"/>
      <c r="R50" s="15"/>
      <c r="S50" s="15"/>
      <c r="T50" s="15"/>
      <c r="U50" s="12"/>
    </row>
    <row r="51" spans="2:21" ht="12.7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2"/>
    </row>
    <row r="52" spans="2:21" ht="13.5" thickBo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</row>
    <row r="53" ht="13.5" thickTop="1"/>
  </sheetData>
  <sheetProtection password="CA67" sheet="1" objects="1" scenarios="1"/>
  <mergeCells count="2">
    <mergeCell ref="B42:U42"/>
    <mergeCell ref="C5:S5"/>
  </mergeCells>
  <dataValidations count="5">
    <dataValidation type="list" allowBlank="1" showInputMessage="1" showErrorMessage="1" sqref="K6:K39 H6:I39 N6:O39">
      <formula1>$W$5:$W$11</formula1>
    </dataValidation>
    <dataValidation type="list" allowBlank="1" showInputMessage="1" showErrorMessage="1" sqref="J6:J39 D6:E39 G6:G39">
      <formula1>$W$5:$W$9</formula1>
    </dataValidation>
    <dataValidation type="list" allowBlank="1" showInputMessage="1" showErrorMessage="1" sqref="C6:C39 F6:F39 L6:L39 Q6:Q39">
      <formula1>$W$5:$W$13</formula1>
    </dataValidation>
    <dataValidation type="list" allowBlank="1" showInputMessage="1" showErrorMessage="1" sqref="M6:M39 P6:P39 R6:R39">
      <formula1>$W$5:$W$15</formula1>
    </dataValidation>
    <dataValidation type="list" allowBlank="1" showInputMessage="1" showErrorMessage="1" sqref="S6:S39">
      <formula1>$W$5:$W$29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MK00170</cp:lastModifiedBy>
  <cp:lastPrinted>2010-04-09T11:56:33Z</cp:lastPrinted>
  <dcterms:created xsi:type="dcterms:W3CDTF">2010-03-29T15:59:15Z</dcterms:created>
  <dcterms:modified xsi:type="dcterms:W3CDTF">2013-04-29T11:26:48Z</dcterms:modified>
  <cp:category/>
  <cp:version/>
  <cp:contentType/>
  <cp:contentStatus/>
</cp:coreProperties>
</file>