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tabRatio="693" activeTab="0"/>
  </bookViews>
  <sheets>
    <sheet name="Nachschreibtermin IGS-B GTR W1" sheetId="1" r:id="rId1"/>
    <sheet name="Nachschreibtermin IGS-B GTR W2" sheetId="2" r:id="rId2"/>
  </sheets>
  <definedNames>
    <definedName name="_xlnm.Print_Area" localSheetId="0">'Nachschreibtermin IGS-B GTR W1'!$A$1:$O$53</definedName>
    <definedName name="_xlnm.Print_Area" localSheetId="1">'Nachschreibtermin IGS-B GTR W2'!$A$1:$S$53</definedName>
  </definedNames>
  <calcPr fullCalcOnLoad="1"/>
</workbook>
</file>

<file path=xl/sharedStrings.xml><?xml version="1.0" encoding="utf-8"?>
<sst xmlns="http://schemas.openxmlformats.org/spreadsheetml/2006/main" count="82" uniqueCount="32">
  <si>
    <t>1a</t>
  </si>
  <si>
    <t>1b</t>
  </si>
  <si>
    <t>1c</t>
  </si>
  <si>
    <t>2a</t>
  </si>
  <si>
    <t>2b</t>
  </si>
  <si>
    <t>Aufgaben-
spiegel</t>
  </si>
  <si>
    <t>Noten-
spiegel</t>
  </si>
  <si>
    <t>maximale 
Punktzahl</t>
  </si>
  <si>
    <t>Mathematik</t>
  </si>
  <si>
    <t>IGS</t>
  </si>
  <si>
    <t>NR</t>
  </si>
  <si>
    <t>GTR</t>
  </si>
  <si>
    <t>1d</t>
  </si>
  <si>
    <t>3a</t>
  </si>
  <si>
    <t>3b</t>
  </si>
  <si>
    <t>3c</t>
  </si>
  <si>
    <t>Note</t>
  </si>
  <si>
    <t>Name</t>
  </si>
  <si>
    <t>Summe</t>
  </si>
  <si>
    <t>bitte die erreichte Punktzahl eintragen</t>
  </si>
  <si>
    <t>B-Kurs</t>
  </si>
  <si>
    <t>Nachschreibtermin mit Wahlteil 2 - Funktionen</t>
  </si>
  <si>
    <t>ABA 2011</t>
  </si>
  <si>
    <t>einzutragende Ergebnisse für ABA 2011 Nachschreibtermin IGS B-Kurs GTR  W2</t>
  </si>
  <si>
    <t>1e</t>
  </si>
  <si>
    <t>2c</t>
  </si>
  <si>
    <t>3d</t>
  </si>
  <si>
    <t>3e</t>
  </si>
  <si>
    <t>3f</t>
  </si>
  <si>
    <t>3g</t>
  </si>
  <si>
    <t>Nachschreibtermin mit Wahlteil 1 - Trigonometrie</t>
  </si>
  <si>
    <t>einzutragende Ergebnisse für ABA 2011 Nachschreibtermin IGS B-Kurs GTR  W1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</si>
</sst>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2" borderId="18" xfId="0" applyFill="1" applyBorder="1" applyAlignment="1">
      <alignment/>
    </xf>
    <xf numFmtId="0" fontId="4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4" fillId="2" borderId="19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164" fontId="1" fillId="2" borderId="21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4">
      <selection activeCell="N17" sqref="N17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13" width="6.7109375" style="0" customWidth="1"/>
    <col min="14" max="14" width="12.7109375" style="0" customWidth="1"/>
    <col min="15" max="15" width="7.421875" style="0" customWidth="1"/>
    <col min="16" max="16" width="8.00390625" style="0" customWidth="1"/>
    <col min="17" max="17" width="11.421875" style="0" hidden="1" customWidth="1"/>
  </cols>
  <sheetData>
    <row r="1" spans="1:15" s="4" customFormat="1" ht="16.5" thickTop="1">
      <c r="A1" s="35"/>
      <c r="B1" s="36" t="s">
        <v>8</v>
      </c>
      <c r="C1" s="36" t="s">
        <v>9</v>
      </c>
      <c r="D1" s="36" t="s">
        <v>20</v>
      </c>
      <c r="E1" s="36"/>
      <c r="F1" s="36"/>
      <c r="G1" s="37"/>
      <c r="H1" s="36"/>
      <c r="I1" s="36"/>
      <c r="J1" s="37"/>
      <c r="K1" s="37"/>
      <c r="L1" s="36"/>
      <c r="M1" s="36"/>
      <c r="N1" s="37"/>
      <c r="O1" s="25"/>
    </row>
    <row r="2" spans="1:15" ht="15.75">
      <c r="A2" s="52"/>
      <c r="B2" s="53" t="s">
        <v>22</v>
      </c>
      <c r="C2" s="53" t="s">
        <v>11</v>
      </c>
      <c r="D2" s="54"/>
      <c r="E2" s="55" t="s">
        <v>30</v>
      </c>
      <c r="F2" s="56"/>
      <c r="G2" s="56"/>
      <c r="H2" s="56"/>
      <c r="I2" s="56"/>
      <c r="J2" s="54"/>
      <c r="K2" s="54"/>
      <c r="L2" s="54"/>
      <c r="M2" s="54"/>
      <c r="N2" s="54"/>
      <c r="O2" s="57"/>
    </row>
    <row r="3" spans="1:16" ht="12.75">
      <c r="A3" s="38"/>
      <c r="B3" s="8"/>
      <c r="C3" s="9" t="s">
        <v>0</v>
      </c>
      <c r="D3" s="9" t="s">
        <v>1</v>
      </c>
      <c r="E3" s="9" t="s">
        <v>2</v>
      </c>
      <c r="F3" s="9" t="s">
        <v>12</v>
      </c>
      <c r="G3" s="9" t="s">
        <v>24</v>
      </c>
      <c r="H3" s="9" t="s">
        <v>3</v>
      </c>
      <c r="I3" s="9" t="s">
        <v>4</v>
      </c>
      <c r="J3" s="9" t="s">
        <v>25</v>
      </c>
      <c r="K3" s="9" t="s">
        <v>13</v>
      </c>
      <c r="L3" s="9" t="s">
        <v>14</v>
      </c>
      <c r="M3" s="9" t="s">
        <v>15</v>
      </c>
      <c r="N3" s="10" t="s">
        <v>18</v>
      </c>
      <c r="O3" s="39" t="s">
        <v>16</v>
      </c>
      <c r="P3" s="2"/>
    </row>
    <row r="4" spans="1:16" ht="25.5">
      <c r="A4" s="38"/>
      <c r="B4" s="10" t="s">
        <v>7</v>
      </c>
      <c r="C4" s="9">
        <v>5</v>
      </c>
      <c r="D4" s="9">
        <v>4</v>
      </c>
      <c r="E4" s="9">
        <v>4</v>
      </c>
      <c r="F4" s="9">
        <v>4</v>
      </c>
      <c r="G4" s="9">
        <v>3</v>
      </c>
      <c r="H4" s="9">
        <v>13</v>
      </c>
      <c r="I4" s="9">
        <v>2</v>
      </c>
      <c r="J4" s="9">
        <v>5</v>
      </c>
      <c r="K4" s="9">
        <v>14</v>
      </c>
      <c r="L4" s="9">
        <v>7</v>
      </c>
      <c r="M4" s="9">
        <v>5</v>
      </c>
      <c r="N4" s="9">
        <f>SUM(C4:M4)</f>
        <v>66</v>
      </c>
      <c r="O4" s="39"/>
      <c r="P4" s="2"/>
    </row>
    <row r="5" spans="1:16" s="1" customFormat="1" ht="12.75">
      <c r="A5" s="40" t="s">
        <v>10</v>
      </c>
      <c r="B5" s="9" t="s">
        <v>17</v>
      </c>
      <c r="C5" s="60" t="s">
        <v>19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41"/>
      <c r="P5" s="3"/>
    </row>
    <row r="6" spans="1:17" ht="12.75">
      <c r="A6" s="40">
        <v>1</v>
      </c>
      <c r="B6" s="45"/>
      <c r="C6" s="46"/>
      <c r="D6" s="44"/>
      <c r="E6" s="44"/>
      <c r="F6" s="44"/>
      <c r="G6" s="44"/>
      <c r="H6" s="44"/>
      <c r="I6" s="44"/>
      <c r="J6" s="44"/>
      <c r="K6" s="44"/>
      <c r="L6" s="44"/>
      <c r="M6" s="44"/>
      <c r="N6" s="11" t="str">
        <f aca="true" t="shared" si="0" ref="N6:N39">IF(COUNTBLANK(C6:M6)=0,SUM(C6:M6)," ")</f>
        <v> </v>
      </c>
      <c r="O6" s="42" t="str">
        <f aca="true" t="shared" si="1" ref="O6:O39">IF(N6&lt;13,6,(IF(N6&lt;32,5,(IF(N6&lt;41,4,(IF(N6&lt;49,3,(IF(N6&lt;58,2,(IF(N6&lt;=66,1," ")))))))))))</f>
        <v> </v>
      </c>
      <c r="P6" s="1"/>
      <c r="Q6">
        <v>0</v>
      </c>
    </row>
    <row r="7" spans="1:17" ht="12.75">
      <c r="A7" s="40">
        <v>2</v>
      </c>
      <c r="B7" s="47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1" t="str">
        <f t="shared" si="0"/>
        <v> </v>
      </c>
      <c r="O7" s="42" t="str">
        <f t="shared" si="1"/>
        <v> </v>
      </c>
      <c r="P7" s="1"/>
      <c r="Q7">
        <v>0.5</v>
      </c>
    </row>
    <row r="8" spans="1:17" ht="12.75">
      <c r="A8" s="40">
        <v>3</v>
      </c>
      <c r="B8" s="4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11" t="str">
        <f t="shared" si="0"/>
        <v> </v>
      </c>
      <c r="O8" s="42" t="str">
        <f t="shared" si="1"/>
        <v> </v>
      </c>
      <c r="P8" s="1"/>
      <c r="Q8">
        <v>1</v>
      </c>
    </row>
    <row r="9" spans="1:17" ht="12.75">
      <c r="A9" s="40">
        <v>4</v>
      </c>
      <c r="B9" s="45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11" t="str">
        <f t="shared" si="0"/>
        <v> </v>
      </c>
      <c r="O9" s="42" t="str">
        <f t="shared" si="1"/>
        <v> </v>
      </c>
      <c r="P9" s="1"/>
      <c r="Q9">
        <v>1.5</v>
      </c>
    </row>
    <row r="10" spans="1:17" ht="12.75">
      <c r="A10" s="40">
        <v>5</v>
      </c>
      <c r="B10" s="45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11" t="str">
        <f t="shared" si="0"/>
        <v> </v>
      </c>
      <c r="O10" s="42" t="str">
        <f t="shared" si="1"/>
        <v> </v>
      </c>
      <c r="P10" s="1"/>
      <c r="Q10">
        <v>2</v>
      </c>
    </row>
    <row r="11" spans="1:17" ht="12.75">
      <c r="A11" s="40">
        <v>6</v>
      </c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1" t="str">
        <f t="shared" si="0"/>
        <v> </v>
      </c>
      <c r="O11" s="42" t="str">
        <f t="shared" si="1"/>
        <v> </v>
      </c>
      <c r="P11" s="1"/>
      <c r="Q11">
        <v>2.5</v>
      </c>
    </row>
    <row r="12" spans="1:17" ht="12.75">
      <c r="A12" s="40">
        <v>7</v>
      </c>
      <c r="B12" s="4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11" t="str">
        <f t="shared" si="0"/>
        <v> </v>
      </c>
      <c r="O12" s="42" t="str">
        <f t="shared" si="1"/>
        <v> </v>
      </c>
      <c r="P12" s="1"/>
      <c r="Q12">
        <v>3</v>
      </c>
    </row>
    <row r="13" spans="1:17" ht="12.75">
      <c r="A13" s="40">
        <v>8</v>
      </c>
      <c r="B13" s="45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1" t="str">
        <f t="shared" si="0"/>
        <v> </v>
      </c>
      <c r="O13" s="42" t="str">
        <f t="shared" si="1"/>
        <v> </v>
      </c>
      <c r="P13" s="1"/>
      <c r="Q13">
        <v>3.5</v>
      </c>
    </row>
    <row r="14" spans="1:17" ht="12.75">
      <c r="A14" s="40">
        <v>9</v>
      </c>
      <c r="B14" s="4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11" t="str">
        <f t="shared" si="0"/>
        <v> </v>
      </c>
      <c r="O14" s="42" t="str">
        <f t="shared" si="1"/>
        <v> </v>
      </c>
      <c r="P14" s="1"/>
      <c r="Q14">
        <v>4</v>
      </c>
    </row>
    <row r="15" spans="1:17" ht="12.75">
      <c r="A15" s="40">
        <v>10</v>
      </c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11" t="str">
        <f t="shared" si="0"/>
        <v> </v>
      </c>
      <c r="O15" s="42" t="str">
        <f t="shared" si="1"/>
        <v> </v>
      </c>
      <c r="P15" s="1"/>
      <c r="Q15">
        <v>4.5</v>
      </c>
    </row>
    <row r="16" spans="1:17" ht="12.75">
      <c r="A16" s="40">
        <v>11</v>
      </c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11" t="str">
        <f t="shared" si="0"/>
        <v> </v>
      </c>
      <c r="O16" s="42" t="str">
        <f t="shared" si="1"/>
        <v> </v>
      </c>
      <c r="P16" s="1"/>
      <c r="Q16">
        <v>5</v>
      </c>
    </row>
    <row r="17" spans="1:17" ht="12.75">
      <c r="A17" s="40">
        <v>12</v>
      </c>
      <c r="B17" s="45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11" t="str">
        <f t="shared" si="0"/>
        <v> </v>
      </c>
      <c r="O17" s="42" t="str">
        <f t="shared" si="1"/>
        <v> </v>
      </c>
      <c r="P17" s="1"/>
      <c r="Q17">
        <v>5.5</v>
      </c>
    </row>
    <row r="18" spans="1:17" ht="12.75">
      <c r="A18" s="40">
        <v>13</v>
      </c>
      <c r="B18" s="45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1" t="str">
        <f t="shared" si="0"/>
        <v> </v>
      </c>
      <c r="O18" s="42" t="str">
        <f t="shared" si="1"/>
        <v> </v>
      </c>
      <c r="P18" s="1"/>
      <c r="Q18">
        <v>6</v>
      </c>
    </row>
    <row r="19" spans="1:17" ht="12.75">
      <c r="A19" s="40">
        <v>14</v>
      </c>
      <c r="B19" s="4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1" t="str">
        <f t="shared" si="0"/>
        <v> </v>
      </c>
      <c r="O19" s="42" t="str">
        <f t="shared" si="1"/>
        <v> </v>
      </c>
      <c r="P19" s="1"/>
      <c r="Q19">
        <v>6.5</v>
      </c>
    </row>
    <row r="20" spans="1:17" ht="12.75">
      <c r="A20" s="40">
        <v>15</v>
      </c>
      <c r="B20" s="4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1" t="str">
        <f t="shared" si="0"/>
        <v> </v>
      </c>
      <c r="O20" s="42" t="str">
        <f t="shared" si="1"/>
        <v> </v>
      </c>
      <c r="P20" s="1"/>
      <c r="Q20">
        <v>7</v>
      </c>
    </row>
    <row r="21" spans="1:17" ht="12.75">
      <c r="A21" s="40">
        <v>16</v>
      </c>
      <c r="B21" s="4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11" t="str">
        <f t="shared" si="0"/>
        <v> </v>
      </c>
      <c r="O21" s="42" t="str">
        <f t="shared" si="1"/>
        <v> </v>
      </c>
      <c r="P21" s="1"/>
      <c r="Q21">
        <v>7.5</v>
      </c>
    </row>
    <row r="22" spans="1:17" ht="12.75">
      <c r="A22" s="40">
        <v>17</v>
      </c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11" t="str">
        <f t="shared" si="0"/>
        <v> </v>
      </c>
      <c r="O22" s="42" t="str">
        <f t="shared" si="1"/>
        <v> </v>
      </c>
      <c r="P22" s="1"/>
      <c r="Q22">
        <v>8</v>
      </c>
    </row>
    <row r="23" spans="1:17" ht="12.75">
      <c r="A23" s="40">
        <v>18</v>
      </c>
      <c r="B23" s="45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11" t="str">
        <f t="shared" si="0"/>
        <v> </v>
      </c>
      <c r="O23" s="42" t="str">
        <f t="shared" si="1"/>
        <v> </v>
      </c>
      <c r="P23" s="1"/>
      <c r="Q23">
        <v>8.5</v>
      </c>
    </row>
    <row r="24" spans="1:17" ht="12.75">
      <c r="A24" s="40">
        <v>19</v>
      </c>
      <c r="B24" s="45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11" t="str">
        <f t="shared" si="0"/>
        <v> </v>
      </c>
      <c r="O24" s="42" t="str">
        <f t="shared" si="1"/>
        <v> </v>
      </c>
      <c r="P24" s="1"/>
      <c r="Q24">
        <v>9</v>
      </c>
    </row>
    <row r="25" spans="1:17" ht="12.75">
      <c r="A25" s="40">
        <v>20</v>
      </c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1" t="str">
        <f t="shared" si="0"/>
        <v> </v>
      </c>
      <c r="O25" s="42" t="str">
        <f t="shared" si="1"/>
        <v> </v>
      </c>
      <c r="P25" s="1"/>
      <c r="Q25">
        <v>9.5</v>
      </c>
    </row>
    <row r="26" spans="1:17" ht="12.75">
      <c r="A26" s="40">
        <v>21</v>
      </c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11" t="str">
        <f t="shared" si="0"/>
        <v> </v>
      </c>
      <c r="O26" s="42" t="str">
        <f t="shared" si="1"/>
        <v> </v>
      </c>
      <c r="P26" s="1"/>
      <c r="Q26">
        <v>10</v>
      </c>
    </row>
    <row r="27" spans="1:17" ht="12.75">
      <c r="A27" s="40">
        <v>22</v>
      </c>
      <c r="B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11" t="str">
        <f t="shared" si="0"/>
        <v> </v>
      </c>
      <c r="O27" s="42" t="str">
        <f t="shared" si="1"/>
        <v> </v>
      </c>
      <c r="P27" s="1"/>
      <c r="Q27">
        <v>10.5</v>
      </c>
    </row>
    <row r="28" spans="1:17" ht="12.75">
      <c r="A28" s="40">
        <v>23</v>
      </c>
      <c r="B28" s="45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1" t="str">
        <f t="shared" si="0"/>
        <v> </v>
      </c>
      <c r="O28" s="42" t="str">
        <f t="shared" si="1"/>
        <v> </v>
      </c>
      <c r="P28" s="1"/>
      <c r="Q28">
        <v>11</v>
      </c>
    </row>
    <row r="29" spans="1:17" ht="12.75">
      <c r="A29" s="40">
        <v>24</v>
      </c>
      <c r="B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11" t="str">
        <f t="shared" si="0"/>
        <v> </v>
      </c>
      <c r="O29" s="42" t="str">
        <f t="shared" si="1"/>
        <v> </v>
      </c>
      <c r="P29" s="1"/>
      <c r="Q29">
        <v>11.5</v>
      </c>
    </row>
    <row r="30" spans="1:17" ht="12.75">
      <c r="A30" s="40">
        <v>25</v>
      </c>
      <c r="B30" s="4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11" t="str">
        <f t="shared" si="0"/>
        <v> </v>
      </c>
      <c r="O30" s="42" t="str">
        <f t="shared" si="1"/>
        <v> </v>
      </c>
      <c r="P30" s="1"/>
      <c r="Q30">
        <v>12</v>
      </c>
    </row>
    <row r="31" spans="1:17" ht="12.75">
      <c r="A31" s="40">
        <v>26</v>
      </c>
      <c r="B31" s="4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11" t="str">
        <f t="shared" si="0"/>
        <v> </v>
      </c>
      <c r="O31" s="42" t="str">
        <f t="shared" si="1"/>
        <v> </v>
      </c>
      <c r="P31" s="1"/>
      <c r="Q31">
        <v>12.5</v>
      </c>
    </row>
    <row r="32" spans="1:17" ht="12.75">
      <c r="A32" s="40">
        <v>27</v>
      </c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11" t="str">
        <f t="shared" si="0"/>
        <v> </v>
      </c>
      <c r="O32" s="42" t="str">
        <f t="shared" si="1"/>
        <v> </v>
      </c>
      <c r="P32" s="1"/>
      <c r="Q32">
        <v>13</v>
      </c>
    </row>
    <row r="33" spans="1:17" ht="12.75">
      <c r="A33" s="40">
        <v>28</v>
      </c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11" t="str">
        <f t="shared" si="0"/>
        <v> </v>
      </c>
      <c r="O33" s="42" t="str">
        <f t="shared" si="1"/>
        <v> </v>
      </c>
      <c r="P33" s="1"/>
      <c r="Q33">
        <v>13.5</v>
      </c>
    </row>
    <row r="34" spans="1:17" ht="12.75">
      <c r="A34" s="40">
        <v>29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11" t="str">
        <f t="shared" si="0"/>
        <v> </v>
      </c>
      <c r="O34" s="42" t="str">
        <f t="shared" si="1"/>
        <v> </v>
      </c>
      <c r="P34" s="1"/>
      <c r="Q34">
        <v>14</v>
      </c>
    </row>
    <row r="35" spans="1:16" ht="12.75">
      <c r="A35" s="40">
        <v>30</v>
      </c>
      <c r="B35" s="4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11" t="str">
        <f t="shared" si="0"/>
        <v> </v>
      </c>
      <c r="O35" s="42" t="str">
        <f t="shared" si="1"/>
        <v> </v>
      </c>
      <c r="P35" s="1"/>
    </row>
    <row r="36" spans="1:16" ht="12.75">
      <c r="A36" s="40">
        <v>31</v>
      </c>
      <c r="B36" s="4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1" t="str">
        <f t="shared" si="0"/>
        <v> </v>
      </c>
      <c r="O36" s="42" t="str">
        <f t="shared" si="1"/>
        <v> </v>
      </c>
      <c r="P36" s="1"/>
    </row>
    <row r="37" spans="1:16" ht="12.75">
      <c r="A37" s="40">
        <v>32</v>
      </c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1" t="str">
        <f t="shared" si="0"/>
        <v> </v>
      </c>
      <c r="O37" s="42" t="str">
        <f t="shared" si="1"/>
        <v> </v>
      </c>
      <c r="P37" s="1"/>
    </row>
    <row r="38" spans="1:16" ht="12.75">
      <c r="A38" s="40">
        <v>33</v>
      </c>
      <c r="B38" s="45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11" t="str">
        <f t="shared" si="0"/>
        <v> </v>
      </c>
      <c r="O38" s="42" t="str">
        <f t="shared" si="1"/>
        <v> </v>
      </c>
      <c r="P38" s="1"/>
    </row>
    <row r="39" spans="1:16" ht="13.5" thickBot="1">
      <c r="A39" s="43">
        <v>34</v>
      </c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11" t="str">
        <f t="shared" si="0"/>
        <v> </v>
      </c>
      <c r="O39" s="42" t="str">
        <f t="shared" si="1"/>
        <v> </v>
      </c>
      <c r="P39" s="1"/>
    </row>
    <row r="40" spans="1:15" ht="14.25" thickBot="1" thickTop="1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50"/>
      <c r="O40" s="51"/>
    </row>
    <row r="41" spans="1:15" ht="13.5" thickTop="1">
      <c r="A41" s="32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32"/>
    </row>
    <row r="42" spans="2:14" s="4" customFormat="1" ht="15.75">
      <c r="B42" s="61" t="s">
        <v>31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</row>
    <row r="43" spans="2:14" s="4" customFormat="1" ht="15.75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</row>
    <row r="44" spans="1:14" ht="13.5" thickBot="1">
      <c r="A44" s="3"/>
      <c r="B44" s="12"/>
      <c r="C44" s="9" t="s">
        <v>0</v>
      </c>
      <c r="D44" s="9" t="s">
        <v>1</v>
      </c>
      <c r="E44" s="9" t="s">
        <v>2</v>
      </c>
      <c r="F44" s="9" t="s">
        <v>12</v>
      </c>
      <c r="G44" s="9" t="s">
        <v>24</v>
      </c>
      <c r="H44" s="9" t="s">
        <v>3</v>
      </c>
      <c r="I44" s="9" t="s">
        <v>4</v>
      </c>
      <c r="J44" s="9" t="s">
        <v>25</v>
      </c>
      <c r="K44" s="9" t="s">
        <v>13</v>
      </c>
      <c r="L44" s="9" t="s">
        <v>14</v>
      </c>
      <c r="M44" s="13" t="s">
        <v>15</v>
      </c>
      <c r="N44" s="14"/>
    </row>
    <row r="45" spans="1:14" ht="26.25" thickBot="1">
      <c r="A45" s="2"/>
      <c r="B45" s="15" t="s">
        <v>5</v>
      </c>
      <c r="C45" s="16" t="str">
        <f aca="true" t="shared" si="2" ref="C45:M45">IF(COUNT(C6:C39)=0," ",ROUND(SUM(C6:C39)/COUNT(C6:C39),2))</f>
        <v> </v>
      </c>
      <c r="D45" s="16" t="str">
        <f t="shared" si="2"/>
        <v> </v>
      </c>
      <c r="E45" s="16" t="str">
        <f t="shared" si="2"/>
        <v> </v>
      </c>
      <c r="F45" s="16" t="str">
        <f t="shared" si="2"/>
        <v> </v>
      </c>
      <c r="G45" s="16" t="str">
        <f t="shared" si="2"/>
        <v> </v>
      </c>
      <c r="H45" s="16" t="str">
        <f t="shared" si="2"/>
        <v> </v>
      </c>
      <c r="I45" s="16" t="str">
        <f t="shared" si="2"/>
        <v> </v>
      </c>
      <c r="J45" s="16" t="str">
        <f t="shared" si="2"/>
        <v> </v>
      </c>
      <c r="K45" s="16" t="str">
        <f t="shared" si="2"/>
        <v> </v>
      </c>
      <c r="L45" s="16" t="str">
        <f t="shared" si="2"/>
        <v> </v>
      </c>
      <c r="M45" s="58" t="str">
        <f t="shared" si="2"/>
        <v> </v>
      </c>
      <c r="N45" s="59"/>
    </row>
    <row r="46" spans="2:14" ht="12.75"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4"/>
    </row>
    <row r="47" spans="2:14" ht="12.75">
      <c r="B47" s="1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4"/>
    </row>
    <row r="48" spans="2:14" ht="12.75"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14"/>
    </row>
    <row r="49" spans="2:14" ht="26.25" thickBot="1">
      <c r="B49" s="15" t="s">
        <v>6</v>
      </c>
      <c r="C49" s="13">
        <v>1</v>
      </c>
      <c r="D49" s="13">
        <v>2</v>
      </c>
      <c r="E49" s="13">
        <v>3</v>
      </c>
      <c r="F49" s="13">
        <v>4</v>
      </c>
      <c r="G49" s="13">
        <v>5</v>
      </c>
      <c r="H49" s="13">
        <v>6</v>
      </c>
      <c r="I49" s="17"/>
      <c r="J49" s="7"/>
      <c r="K49" s="7"/>
      <c r="L49" s="17"/>
      <c r="M49" s="17"/>
      <c r="N49" s="14"/>
    </row>
    <row r="50" spans="2:14" ht="13.5" thickBot="1">
      <c r="B50" s="18"/>
      <c r="C50" s="19">
        <f>COUNTIF(O6:O39,1)</f>
        <v>0</v>
      </c>
      <c r="D50" s="20">
        <f>COUNTIF(O6:O39,2)</f>
        <v>0</v>
      </c>
      <c r="E50" s="20">
        <f>COUNTIF(O6:O39,3)</f>
        <v>0</v>
      </c>
      <c r="F50" s="20">
        <f>COUNTIF(O6:O39,4)</f>
        <v>0</v>
      </c>
      <c r="G50" s="20">
        <f>COUNTIF(O6:O39,5)</f>
        <v>0</v>
      </c>
      <c r="H50" s="21">
        <f>COUNTIF(O6:O39,6)</f>
        <v>0</v>
      </c>
      <c r="I50" s="17"/>
      <c r="J50" s="7"/>
      <c r="K50" s="7"/>
      <c r="L50" s="17"/>
      <c r="M50" s="17"/>
      <c r="N50" s="14"/>
    </row>
    <row r="51" spans="2:14" ht="12.75"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14"/>
    </row>
    <row r="52" spans="2:14" ht="13.5" thickBo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</row>
    <row r="53" ht="13.5" thickTop="1"/>
  </sheetData>
  <sheetProtection password="CA67" sheet="1" objects="1" scenarios="1"/>
  <mergeCells count="2">
    <mergeCell ref="C5:N5"/>
    <mergeCell ref="B42:N42"/>
  </mergeCells>
  <dataValidations count="7">
    <dataValidation type="list" allowBlank="1" showInputMessage="1" showErrorMessage="1" sqref="D6:F39">
      <formula1>$Q$6:$Q$14</formula1>
    </dataValidation>
    <dataValidation type="list" allowBlank="1" showInputMessage="1" showErrorMessage="1" sqref="G6:G39">
      <formula1>$Q$6:$Q$12</formula1>
    </dataValidation>
    <dataValidation type="list" allowBlank="1" showInputMessage="1" showErrorMessage="1" sqref="H6:H39">
      <formula1>$Q$6:$Q$32</formula1>
    </dataValidation>
    <dataValidation type="list" allowBlank="1" showInputMessage="1" showErrorMessage="1" sqref="I6:I39">
      <formula1>$Q$6:$Q$10</formula1>
    </dataValidation>
    <dataValidation type="list" allowBlank="1" showInputMessage="1" showErrorMessage="1" sqref="K6:K39">
      <formula1>$Q$6:$Q$34</formula1>
    </dataValidation>
    <dataValidation type="list" allowBlank="1" showInputMessage="1" showErrorMessage="1" sqref="L6:L39">
      <formula1>$Q$6:$Q$20</formula1>
    </dataValidation>
    <dataValidation type="list" allowBlank="1" showInputMessage="1" showErrorMessage="1" sqref="C6:C39 J6:J39 M6:M39">
      <formula1>$Q$6:$Q$16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B1">
      <selection activeCell="H7" sqref="H7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17" width="6.7109375" style="0" customWidth="1"/>
    <col min="18" max="18" width="12.7109375" style="0" customWidth="1"/>
    <col min="19" max="19" width="7.8515625" style="0" customWidth="1"/>
    <col min="20" max="20" width="8.00390625" style="0" customWidth="1"/>
    <col min="21" max="21" width="11.421875" style="0" hidden="1" customWidth="1"/>
  </cols>
  <sheetData>
    <row r="1" spans="1:19" s="4" customFormat="1" ht="16.5" thickTop="1">
      <c r="A1" s="35"/>
      <c r="B1" s="36" t="s">
        <v>8</v>
      </c>
      <c r="C1" s="36" t="s">
        <v>9</v>
      </c>
      <c r="D1" s="36" t="s">
        <v>20</v>
      </c>
      <c r="E1" s="36"/>
      <c r="F1" s="36"/>
      <c r="G1" s="36"/>
      <c r="H1" s="36"/>
      <c r="I1" s="36"/>
      <c r="J1" s="36" t="s">
        <v>21</v>
      </c>
      <c r="K1" s="37"/>
      <c r="L1" s="36"/>
      <c r="M1" s="36"/>
      <c r="N1" s="36"/>
      <c r="O1" s="36"/>
      <c r="P1" s="36"/>
      <c r="Q1" s="36"/>
      <c r="R1" s="37"/>
      <c r="S1" s="25"/>
    </row>
    <row r="2" spans="1:19" ht="15.75">
      <c r="A2" s="12"/>
      <c r="B2" s="6" t="s">
        <v>22</v>
      </c>
      <c r="C2" s="6" t="s">
        <v>11</v>
      </c>
      <c r="D2" s="7"/>
      <c r="E2" s="5"/>
      <c r="F2" s="5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14"/>
    </row>
    <row r="3" spans="1:20" ht="12.75">
      <c r="A3" s="38"/>
      <c r="B3" s="8"/>
      <c r="C3" s="9" t="s">
        <v>0</v>
      </c>
      <c r="D3" s="9" t="s">
        <v>1</v>
      </c>
      <c r="E3" s="9" t="s">
        <v>2</v>
      </c>
      <c r="F3" s="9" t="s">
        <v>12</v>
      </c>
      <c r="G3" s="9" t="s">
        <v>24</v>
      </c>
      <c r="H3" s="9" t="s">
        <v>3</v>
      </c>
      <c r="I3" s="9" t="s">
        <v>4</v>
      </c>
      <c r="J3" s="9" t="s">
        <v>25</v>
      </c>
      <c r="K3" s="9" t="s">
        <v>13</v>
      </c>
      <c r="L3" s="9" t="s">
        <v>14</v>
      </c>
      <c r="M3" s="9" t="s">
        <v>15</v>
      </c>
      <c r="N3" s="9" t="s">
        <v>26</v>
      </c>
      <c r="O3" s="9" t="s">
        <v>27</v>
      </c>
      <c r="P3" s="9" t="s">
        <v>28</v>
      </c>
      <c r="Q3" s="9" t="s">
        <v>29</v>
      </c>
      <c r="R3" s="10" t="s">
        <v>18</v>
      </c>
      <c r="S3" s="39" t="s">
        <v>16</v>
      </c>
      <c r="T3" s="2"/>
    </row>
    <row r="4" spans="1:20" ht="25.5">
      <c r="A4" s="38"/>
      <c r="B4" s="10" t="s">
        <v>7</v>
      </c>
      <c r="C4" s="9">
        <v>5</v>
      </c>
      <c r="D4" s="9">
        <v>4</v>
      </c>
      <c r="E4" s="9">
        <v>4</v>
      </c>
      <c r="F4" s="9">
        <v>4</v>
      </c>
      <c r="G4" s="9">
        <v>3</v>
      </c>
      <c r="H4" s="9">
        <v>13</v>
      </c>
      <c r="I4" s="9">
        <v>2</v>
      </c>
      <c r="J4" s="9">
        <v>5</v>
      </c>
      <c r="K4" s="9">
        <v>5</v>
      </c>
      <c r="L4" s="9">
        <v>4</v>
      </c>
      <c r="M4" s="9">
        <v>5</v>
      </c>
      <c r="N4" s="9">
        <v>4</v>
      </c>
      <c r="O4" s="9">
        <v>2</v>
      </c>
      <c r="P4" s="9">
        <v>4</v>
      </c>
      <c r="Q4" s="9">
        <v>2</v>
      </c>
      <c r="R4" s="9">
        <f>SUM(C4:Q4)</f>
        <v>66</v>
      </c>
      <c r="S4" s="39"/>
      <c r="T4" s="2"/>
    </row>
    <row r="5" spans="1:20" s="1" customFormat="1" ht="12.75">
      <c r="A5" s="40" t="s">
        <v>10</v>
      </c>
      <c r="B5" s="9" t="s">
        <v>17</v>
      </c>
      <c r="C5" s="60" t="s">
        <v>19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41"/>
      <c r="T5" s="3"/>
    </row>
    <row r="6" spans="1:21" ht="12.75">
      <c r="A6" s="40">
        <v>1</v>
      </c>
      <c r="B6" s="45"/>
      <c r="C6" s="46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11" t="str">
        <f aca="true" t="shared" si="0" ref="R6:R39">IF(COUNTBLANK(C6:Q6)=0,SUM(C6:Q6)," ")</f>
        <v> </v>
      </c>
      <c r="S6" s="42" t="str">
        <f aca="true" t="shared" si="1" ref="S6:S39">IF(R6&lt;13,6,(IF(R6&lt;32,5,(IF(R6&lt;41,4,(IF(R6&lt;49,3,(IF(R6&lt;58,2,(IF(R6&lt;=66,1," ")))))))))))</f>
        <v> </v>
      </c>
      <c r="T6" s="1"/>
      <c r="U6">
        <v>0</v>
      </c>
    </row>
    <row r="7" spans="1:21" ht="12.75">
      <c r="A7" s="40">
        <v>2</v>
      </c>
      <c r="B7" s="47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11" t="str">
        <f t="shared" si="0"/>
        <v> </v>
      </c>
      <c r="S7" s="42" t="str">
        <f t="shared" si="1"/>
        <v> </v>
      </c>
      <c r="T7" s="1"/>
      <c r="U7">
        <v>0.5</v>
      </c>
    </row>
    <row r="8" spans="1:21" ht="12.75">
      <c r="A8" s="40">
        <v>3</v>
      </c>
      <c r="B8" s="4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1" t="str">
        <f t="shared" si="0"/>
        <v> </v>
      </c>
      <c r="S8" s="42" t="str">
        <f t="shared" si="1"/>
        <v> </v>
      </c>
      <c r="T8" s="1"/>
      <c r="U8">
        <v>1</v>
      </c>
    </row>
    <row r="9" spans="1:21" ht="12.75">
      <c r="A9" s="40">
        <v>4</v>
      </c>
      <c r="B9" s="45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11" t="str">
        <f t="shared" si="0"/>
        <v> </v>
      </c>
      <c r="S9" s="42" t="str">
        <f t="shared" si="1"/>
        <v> </v>
      </c>
      <c r="T9" s="1"/>
      <c r="U9">
        <v>1.5</v>
      </c>
    </row>
    <row r="10" spans="1:21" ht="12.75">
      <c r="A10" s="40">
        <v>5</v>
      </c>
      <c r="B10" s="45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1" t="str">
        <f t="shared" si="0"/>
        <v> </v>
      </c>
      <c r="S10" s="42" t="str">
        <f t="shared" si="1"/>
        <v> </v>
      </c>
      <c r="T10" s="1"/>
      <c r="U10">
        <v>2</v>
      </c>
    </row>
    <row r="11" spans="1:21" ht="12.75">
      <c r="A11" s="40">
        <v>6</v>
      </c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11" t="str">
        <f t="shared" si="0"/>
        <v> </v>
      </c>
      <c r="S11" s="42" t="str">
        <f t="shared" si="1"/>
        <v> </v>
      </c>
      <c r="T11" s="1"/>
      <c r="U11">
        <v>2.5</v>
      </c>
    </row>
    <row r="12" spans="1:21" ht="12.75">
      <c r="A12" s="40">
        <v>7</v>
      </c>
      <c r="B12" s="4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1" t="str">
        <f t="shared" si="0"/>
        <v> </v>
      </c>
      <c r="S12" s="42" t="str">
        <f t="shared" si="1"/>
        <v> </v>
      </c>
      <c r="T12" s="1"/>
      <c r="U12">
        <v>3</v>
      </c>
    </row>
    <row r="13" spans="1:21" ht="12.75">
      <c r="A13" s="40">
        <v>8</v>
      </c>
      <c r="B13" s="45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1" t="str">
        <f t="shared" si="0"/>
        <v> </v>
      </c>
      <c r="S13" s="42" t="str">
        <f t="shared" si="1"/>
        <v> </v>
      </c>
      <c r="T13" s="1"/>
      <c r="U13">
        <v>3.5</v>
      </c>
    </row>
    <row r="14" spans="1:21" ht="12.75">
      <c r="A14" s="40">
        <v>9</v>
      </c>
      <c r="B14" s="4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11" t="str">
        <f t="shared" si="0"/>
        <v> </v>
      </c>
      <c r="S14" s="42" t="str">
        <f t="shared" si="1"/>
        <v> </v>
      </c>
      <c r="T14" s="1"/>
      <c r="U14">
        <v>4</v>
      </c>
    </row>
    <row r="15" spans="1:21" ht="12.75">
      <c r="A15" s="40">
        <v>10</v>
      </c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1" t="str">
        <f t="shared" si="0"/>
        <v> </v>
      </c>
      <c r="S15" s="42" t="str">
        <f t="shared" si="1"/>
        <v> </v>
      </c>
      <c r="T15" s="1"/>
      <c r="U15">
        <v>4.5</v>
      </c>
    </row>
    <row r="16" spans="1:21" ht="12.75">
      <c r="A16" s="40">
        <v>11</v>
      </c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11" t="str">
        <f t="shared" si="0"/>
        <v> </v>
      </c>
      <c r="S16" s="42" t="str">
        <f t="shared" si="1"/>
        <v> </v>
      </c>
      <c r="T16" s="1"/>
      <c r="U16">
        <v>5</v>
      </c>
    </row>
    <row r="17" spans="1:21" ht="12.75">
      <c r="A17" s="40">
        <v>12</v>
      </c>
      <c r="B17" s="45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11" t="str">
        <f t="shared" si="0"/>
        <v> </v>
      </c>
      <c r="S17" s="42" t="str">
        <f t="shared" si="1"/>
        <v> </v>
      </c>
      <c r="T17" s="1"/>
      <c r="U17">
        <v>5.5</v>
      </c>
    </row>
    <row r="18" spans="1:21" ht="12.75">
      <c r="A18" s="40">
        <v>13</v>
      </c>
      <c r="B18" s="45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11" t="str">
        <f t="shared" si="0"/>
        <v> </v>
      </c>
      <c r="S18" s="42" t="str">
        <f t="shared" si="1"/>
        <v> </v>
      </c>
      <c r="T18" s="1"/>
      <c r="U18">
        <v>6</v>
      </c>
    </row>
    <row r="19" spans="1:21" ht="12.75">
      <c r="A19" s="40">
        <v>14</v>
      </c>
      <c r="B19" s="4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11" t="str">
        <f t="shared" si="0"/>
        <v> </v>
      </c>
      <c r="S19" s="42" t="str">
        <f t="shared" si="1"/>
        <v> </v>
      </c>
      <c r="T19" s="1"/>
      <c r="U19">
        <v>6.5</v>
      </c>
    </row>
    <row r="20" spans="1:21" ht="12.75">
      <c r="A20" s="40">
        <v>15</v>
      </c>
      <c r="B20" s="4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11" t="str">
        <f t="shared" si="0"/>
        <v> </v>
      </c>
      <c r="S20" s="42" t="str">
        <f t="shared" si="1"/>
        <v> </v>
      </c>
      <c r="T20" s="1"/>
      <c r="U20">
        <v>7</v>
      </c>
    </row>
    <row r="21" spans="1:21" ht="12.75">
      <c r="A21" s="40">
        <v>16</v>
      </c>
      <c r="B21" s="4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11" t="str">
        <f t="shared" si="0"/>
        <v> </v>
      </c>
      <c r="S21" s="42" t="str">
        <f t="shared" si="1"/>
        <v> </v>
      </c>
      <c r="T21" s="1"/>
      <c r="U21">
        <v>7.5</v>
      </c>
    </row>
    <row r="22" spans="1:21" ht="12.75">
      <c r="A22" s="40">
        <v>17</v>
      </c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11" t="str">
        <f t="shared" si="0"/>
        <v> </v>
      </c>
      <c r="S22" s="42" t="str">
        <f t="shared" si="1"/>
        <v> </v>
      </c>
      <c r="T22" s="1"/>
      <c r="U22">
        <v>8</v>
      </c>
    </row>
    <row r="23" spans="1:21" ht="12.75">
      <c r="A23" s="40">
        <v>18</v>
      </c>
      <c r="B23" s="45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1" t="str">
        <f t="shared" si="0"/>
        <v> </v>
      </c>
      <c r="S23" s="42" t="str">
        <f t="shared" si="1"/>
        <v> </v>
      </c>
      <c r="T23" s="1"/>
      <c r="U23">
        <v>8.5</v>
      </c>
    </row>
    <row r="24" spans="1:21" ht="12.75">
      <c r="A24" s="40">
        <v>19</v>
      </c>
      <c r="B24" s="45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11" t="str">
        <f t="shared" si="0"/>
        <v> </v>
      </c>
      <c r="S24" s="42" t="str">
        <f t="shared" si="1"/>
        <v> </v>
      </c>
      <c r="T24" s="1"/>
      <c r="U24">
        <v>9</v>
      </c>
    </row>
    <row r="25" spans="1:21" ht="12.75">
      <c r="A25" s="40">
        <v>20</v>
      </c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11" t="str">
        <f t="shared" si="0"/>
        <v> </v>
      </c>
      <c r="S25" s="42" t="str">
        <f t="shared" si="1"/>
        <v> </v>
      </c>
      <c r="T25" s="1"/>
      <c r="U25">
        <v>9.5</v>
      </c>
    </row>
    <row r="26" spans="1:21" ht="12.75">
      <c r="A26" s="40">
        <v>21</v>
      </c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11" t="str">
        <f t="shared" si="0"/>
        <v> </v>
      </c>
      <c r="S26" s="42" t="str">
        <f t="shared" si="1"/>
        <v> </v>
      </c>
      <c r="T26" s="1"/>
      <c r="U26">
        <v>10</v>
      </c>
    </row>
    <row r="27" spans="1:21" ht="12.75">
      <c r="A27" s="40">
        <v>22</v>
      </c>
      <c r="B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11" t="str">
        <f t="shared" si="0"/>
        <v> </v>
      </c>
      <c r="S27" s="42" t="str">
        <f t="shared" si="1"/>
        <v> </v>
      </c>
      <c r="T27" s="1"/>
      <c r="U27">
        <v>10.5</v>
      </c>
    </row>
    <row r="28" spans="1:21" ht="12.75">
      <c r="A28" s="40">
        <v>23</v>
      </c>
      <c r="B28" s="45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11" t="str">
        <f t="shared" si="0"/>
        <v> </v>
      </c>
      <c r="S28" s="42" t="str">
        <f t="shared" si="1"/>
        <v> </v>
      </c>
      <c r="T28" s="1"/>
      <c r="U28">
        <v>11</v>
      </c>
    </row>
    <row r="29" spans="1:21" ht="12.75">
      <c r="A29" s="40">
        <v>24</v>
      </c>
      <c r="B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11" t="str">
        <f t="shared" si="0"/>
        <v> </v>
      </c>
      <c r="S29" s="42" t="str">
        <f t="shared" si="1"/>
        <v> </v>
      </c>
      <c r="T29" s="1"/>
      <c r="U29">
        <v>11.5</v>
      </c>
    </row>
    <row r="30" spans="1:21" ht="12.75">
      <c r="A30" s="40">
        <v>25</v>
      </c>
      <c r="B30" s="4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11" t="str">
        <f t="shared" si="0"/>
        <v> </v>
      </c>
      <c r="S30" s="42" t="str">
        <f t="shared" si="1"/>
        <v> </v>
      </c>
      <c r="T30" s="1"/>
      <c r="U30">
        <v>12</v>
      </c>
    </row>
    <row r="31" spans="1:21" ht="12.75">
      <c r="A31" s="40">
        <v>26</v>
      </c>
      <c r="B31" s="4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11" t="str">
        <f t="shared" si="0"/>
        <v> </v>
      </c>
      <c r="S31" s="42" t="str">
        <f t="shared" si="1"/>
        <v> </v>
      </c>
      <c r="T31" s="1"/>
      <c r="U31">
        <v>12.5</v>
      </c>
    </row>
    <row r="32" spans="1:21" ht="12.75">
      <c r="A32" s="40">
        <v>27</v>
      </c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11" t="str">
        <f t="shared" si="0"/>
        <v> </v>
      </c>
      <c r="S32" s="42" t="str">
        <f t="shared" si="1"/>
        <v> </v>
      </c>
      <c r="T32" s="1"/>
      <c r="U32">
        <v>13</v>
      </c>
    </row>
    <row r="33" spans="1:20" ht="12.75">
      <c r="A33" s="40">
        <v>28</v>
      </c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11" t="str">
        <f t="shared" si="0"/>
        <v> </v>
      </c>
      <c r="S33" s="42" t="str">
        <f t="shared" si="1"/>
        <v> </v>
      </c>
      <c r="T33" s="1"/>
    </row>
    <row r="34" spans="1:20" ht="12.75">
      <c r="A34" s="40">
        <v>29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11" t="str">
        <f t="shared" si="0"/>
        <v> </v>
      </c>
      <c r="S34" s="42" t="str">
        <f t="shared" si="1"/>
        <v> </v>
      </c>
      <c r="T34" s="1"/>
    </row>
    <row r="35" spans="1:20" ht="12.75">
      <c r="A35" s="40">
        <v>30</v>
      </c>
      <c r="B35" s="4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11" t="str">
        <f t="shared" si="0"/>
        <v> </v>
      </c>
      <c r="S35" s="42" t="str">
        <f t="shared" si="1"/>
        <v> </v>
      </c>
      <c r="T35" s="1"/>
    </row>
    <row r="36" spans="1:20" ht="12.75">
      <c r="A36" s="40">
        <v>31</v>
      </c>
      <c r="B36" s="4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11" t="str">
        <f t="shared" si="0"/>
        <v> </v>
      </c>
      <c r="S36" s="42" t="str">
        <f t="shared" si="1"/>
        <v> </v>
      </c>
      <c r="T36" s="1"/>
    </row>
    <row r="37" spans="1:20" ht="12.75">
      <c r="A37" s="40">
        <v>32</v>
      </c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11" t="str">
        <f t="shared" si="0"/>
        <v> </v>
      </c>
      <c r="S37" s="42" t="str">
        <f t="shared" si="1"/>
        <v> </v>
      </c>
      <c r="T37" s="1"/>
    </row>
    <row r="38" spans="1:20" ht="12.75">
      <c r="A38" s="40">
        <v>33</v>
      </c>
      <c r="B38" s="45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11" t="str">
        <f t="shared" si="0"/>
        <v> </v>
      </c>
      <c r="S38" s="42" t="str">
        <f t="shared" si="1"/>
        <v> </v>
      </c>
      <c r="T38" s="1"/>
    </row>
    <row r="39" spans="1:20" ht="13.5" thickBot="1">
      <c r="A39" s="43">
        <v>34</v>
      </c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11" t="str">
        <f t="shared" si="0"/>
        <v> </v>
      </c>
      <c r="S39" s="42" t="str">
        <f t="shared" si="1"/>
        <v> </v>
      </c>
      <c r="T39" s="1"/>
    </row>
    <row r="40" spans="1:19" ht="14.25" thickBot="1" thickTop="1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50"/>
      <c r="S40" s="51"/>
    </row>
    <row r="41" spans="1:19" ht="13.5" thickTop="1">
      <c r="A41" s="32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1"/>
      <c r="S41" s="32"/>
    </row>
    <row r="42" spans="2:18" s="4" customFormat="1" ht="15.75">
      <c r="B42" s="61" t="s">
        <v>23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3"/>
    </row>
    <row r="43" spans="2:18" s="4" customFormat="1" ht="15.75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ht="13.5" thickBot="1">
      <c r="A44" s="3"/>
      <c r="B44" s="12"/>
      <c r="C44" s="9" t="s">
        <v>0</v>
      </c>
      <c r="D44" s="9" t="s">
        <v>1</v>
      </c>
      <c r="E44" s="9" t="s">
        <v>2</v>
      </c>
      <c r="F44" s="9" t="s">
        <v>12</v>
      </c>
      <c r="G44" s="9" t="s">
        <v>24</v>
      </c>
      <c r="H44" s="9" t="s">
        <v>3</v>
      </c>
      <c r="I44" s="9" t="s">
        <v>4</v>
      </c>
      <c r="J44" s="9" t="s">
        <v>25</v>
      </c>
      <c r="K44" s="9" t="s">
        <v>13</v>
      </c>
      <c r="L44" s="9" t="s">
        <v>14</v>
      </c>
      <c r="M44" s="9" t="s">
        <v>15</v>
      </c>
      <c r="N44" s="9" t="s">
        <v>26</v>
      </c>
      <c r="O44" s="9" t="s">
        <v>27</v>
      </c>
      <c r="P44" s="9" t="s">
        <v>28</v>
      </c>
      <c r="Q44" s="9" t="s">
        <v>29</v>
      </c>
      <c r="R44" s="14"/>
    </row>
    <row r="45" spans="1:18" ht="26.25" thickBot="1">
      <c r="A45" s="2"/>
      <c r="B45" s="15" t="s">
        <v>5</v>
      </c>
      <c r="C45" s="16" t="str">
        <f>IF(COUNT(C6:C39)=0," ",ROUND(SUM(C6:C39)/COUNT(C6:C39),2))</f>
        <v> </v>
      </c>
      <c r="D45" s="16" t="str">
        <f aca="true" t="shared" si="2" ref="D45:Q45">IF(COUNT(D6:D39)=0," ",ROUND(SUM(D6:D39)/COUNT(D6:D39),2))</f>
        <v> </v>
      </c>
      <c r="E45" s="16" t="str">
        <f t="shared" si="2"/>
        <v> </v>
      </c>
      <c r="F45" s="16" t="str">
        <f t="shared" si="2"/>
        <v> </v>
      </c>
      <c r="G45" s="16" t="str">
        <f t="shared" si="2"/>
        <v> </v>
      </c>
      <c r="H45" s="16" t="str">
        <f t="shared" si="2"/>
        <v> </v>
      </c>
      <c r="I45" s="16" t="str">
        <f t="shared" si="2"/>
        <v> </v>
      </c>
      <c r="J45" s="16" t="str">
        <f t="shared" si="2"/>
        <v> </v>
      </c>
      <c r="K45" s="16" t="str">
        <f t="shared" si="2"/>
        <v> </v>
      </c>
      <c r="L45" s="16" t="str">
        <f t="shared" si="2"/>
        <v> </v>
      </c>
      <c r="M45" s="16" t="str">
        <f t="shared" si="2"/>
        <v> </v>
      </c>
      <c r="N45" s="16" t="str">
        <f t="shared" si="2"/>
        <v> </v>
      </c>
      <c r="O45" s="16" t="str">
        <f t="shared" si="2"/>
        <v> </v>
      </c>
      <c r="P45" s="16" t="str">
        <f t="shared" si="2"/>
        <v> </v>
      </c>
      <c r="Q45" s="16" t="str">
        <f t="shared" si="2"/>
        <v> </v>
      </c>
      <c r="R45" s="14"/>
    </row>
    <row r="46" spans="2:18" ht="12.75"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4"/>
    </row>
    <row r="47" spans="2:18" ht="12.75">
      <c r="B47" s="1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4"/>
    </row>
    <row r="48" spans="2:18" ht="12.75"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4"/>
    </row>
    <row r="49" spans="2:18" ht="26.25" thickBot="1">
      <c r="B49" s="15" t="s">
        <v>6</v>
      </c>
      <c r="C49" s="13">
        <v>1</v>
      </c>
      <c r="D49" s="13">
        <v>2</v>
      </c>
      <c r="E49" s="13">
        <v>3</v>
      </c>
      <c r="F49" s="13">
        <v>4</v>
      </c>
      <c r="G49" s="13">
        <v>5</v>
      </c>
      <c r="H49" s="13">
        <v>6</v>
      </c>
      <c r="I49" s="17"/>
      <c r="J49" s="7"/>
      <c r="K49" s="7"/>
      <c r="L49" s="17"/>
      <c r="M49" s="17"/>
      <c r="N49" s="17"/>
      <c r="O49" s="17"/>
      <c r="P49" s="17"/>
      <c r="Q49" s="17"/>
      <c r="R49" s="14"/>
    </row>
    <row r="50" spans="2:18" ht="13.5" thickBot="1">
      <c r="B50" s="18"/>
      <c r="C50" s="19">
        <f>COUNTIF(S6:S39,1)</f>
        <v>0</v>
      </c>
      <c r="D50" s="20">
        <f>COUNTIF(S6:S39,2)</f>
        <v>0</v>
      </c>
      <c r="E50" s="20">
        <f>COUNTIF(S6:S39,3)</f>
        <v>0</v>
      </c>
      <c r="F50" s="20">
        <f>COUNTIF(S6:S39,4)</f>
        <v>0</v>
      </c>
      <c r="G50" s="20">
        <f>COUNTIF(S6:S39,5)</f>
        <v>0</v>
      </c>
      <c r="H50" s="21">
        <f>COUNTIF(S6:S39,6)</f>
        <v>0</v>
      </c>
      <c r="I50" s="17"/>
      <c r="J50" s="7"/>
      <c r="K50" s="7"/>
      <c r="L50" s="17"/>
      <c r="M50" s="17"/>
      <c r="N50" s="17"/>
      <c r="O50" s="17"/>
      <c r="P50" s="17"/>
      <c r="Q50" s="17"/>
      <c r="R50" s="14"/>
    </row>
    <row r="51" spans="2:18" ht="12.75"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4"/>
    </row>
    <row r="52" spans="2:18" ht="13.5" thickBo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ht="13.5" thickTop="1"/>
  </sheetData>
  <sheetProtection password="CA67" sheet="1" objects="1" scenarios="1"/>
  <mergeCells count="2">
    <mergeCell ref="C5:R5"/>
    <mergeCell ref="B42:R42"/>
  </mergeCells>
  <dataValidations count="5">
    <dataValidation type="list" allowBlank="1" showInputMessage="1" showErrorMessage="1" sqref="G6:G39">
      <formula1>$U$6:$U$12</formula1>
    </dataValidation>
    <dataValidation type="list" allowBlank="1" showInputMessage="1" showErrorMessage="1" sqref="H6:H39">
      <formula1>$U$6:$U$32</formula1>
    </dataValidation>
    <dataValidation type="list" allowBlank="1" showInputMessage="1" showErrorMessage="1" sqref="I6:I39 O6:O39 Q6:Q39">
      <formula1>$U$6:$U$10</formula1>
    </dataValidation>
    <dataValidation type="list" allowBlank="1" showInputMessage="1" showErrorMessage="1" sqref="C6:C39 J6:K39 M6:M39">
      <formula1>$U$6:$U$16</formula1>
    </dataValidation>
    <dataValidation type="list" allowBlank="1" showInputMessage="1" showErrorMessage="1" sqref="D6:F39 L6:L39 N6:N39 P6:P39">
      <formula1>$U$6:$U$14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MK00162</dc:creator>
  <cp:keywords/>
  <dc:description/>
  <cp:lastModifiedBy>MK00162</cp:lastModifiedBy>
  <cp:lastPrinted>2010-04-09T11:56:33Z</cp:lastPrinted>
  <dcterms:created xsi:type="dcterms:W3CDTF">2010-03-29T15:59:15Z</dcterms:created>
  <dcterms:modified xsi:type="dcterms:W3CDTF">2011-02-16T13:11:49Z</dcterms:modified>
  <cp:category/>
  <cp:version/>
  <cp:contentType/>
  <cp:contentStatus/>
</cp:coreProperties>
</file>